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gloza\Downloads\"/>
    </mc:Choice>
  </mc:AlternateContent>
  <xr:revisionPtr revIDLastSave="0" documentId="13_ncr:1_{01573602-D385-4E6C-88B4-D078D09CE754}" xr6:coauthVersionLast="46" xr6:coauthVersionMax="46" xr10:uidLastSave="{00000000-0000-0000-0000-000000000000}"/>
  <bookViews>
    <workbookView xWindow="-120" yWindow="-120" windowWidth="20730" windowHeight="11760" tabRatio="696" xr2:uid="{00000000-000D-0000-FFFF-FFFF00000000}"/>
  </bookViews>
  <sheets>
    <sheet name="Bienvenid@" sheetId="10" r:id="rId1"/>
    <sheet name="ER" sheetId="9" r:id="rId2"/>
    <sheet name="Rangos + Silver Bound" sheetId="11" r:id="rId3"/>
    <sheet name="Visión 2021" sheetId="13" r:id="rId4"/>
    <sheet name="Star &amp; Sr. Star" sheetId="8" r:id="rId5"/>
    <sheet name="Ejecutivo" sheetId="7" r:id="rId6"/>
    <sheet name="Plata" sheetId="12" r:id="rId7"/>
    <sheet name="B2G &amp; Oro" sheetId="2" r:id="rId8"/>
    <sheet name="Platino" sheetId="3" r:id="rId9"/>
    <sheet name="Diamante" sheetId="4" r:id="rId10"/>
    <sheet name="CD" sheetId="5" r:id="rId11"/>
    <sheet name="RCD" sheetId="6" r:id="rId12"/>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5" i="13" l="1"/>
  <c r="T16" i="13"/>
  <c r="V16" i="13" s="1"/>
  <c r="T17" i="13"/>
  <c r="V17" i="13" s="1"/>
  <c r="R15" i="13"/>
  <c r="R16" i="13"/>
  <c r="R17" i="13"/>
  <c r="V15" i="13"/>
  <c r="F16" i="13"/>
  <c r="H16" i="13" s="1"/>
  <c r="J16" i="13" s="1"/>
  <c r="L16" i="13" s="1"/>
  <c r="N16" i="13" s="1"/>
  <c r="F17" i="13"/>
  <c r="D14" i="13"/>
  <c r="F14" i="13" s="1"/>
  <c r="D15" i="13"/>
  <c r="F15" i="13" s="1"/>
  <c r="H15" i="13" s="1"/>
  <c r="J15" i="13" s="1"/>
  <c r="L15" i="13" s="1"/>
  <c r="N15" i="13" s="1"/>
  <c r="P15" i="13" s="1"/>
  <c r="D16" i="13"/>
  <c r="D17" i="13"/>
  <c r="D13" i="13"/>
  <c r="F13" i="13" s="1"/>
  <c r="H13" i="13" s="1"/>
  <c r="J13" i="13" s="1"/>
  <c r="L13" i="13" s="1"/>
  <c r="N13" i="13" s="1"/>
  <c r="P13" i="13" s="1"/>
  <c r="R13" i="13" s="1"/>
  <c r="T13" i="13" s="1"/>
  <c r="V13" i="13" s="1"/>
  <c r="X13" i="13" s="1"/>
  <c r="Z13" i="13" s="1"/>
  <c r="D12" i="13"/>
  <c r="F12" i="13" s="1"/>
  <c r="H12" i="13" s="1"/>
  <c r="J12" i="13" s="1"/>
  <c r="L12" i="13" s="1"/>
  <c r="N12" i="13" s="1"/>
  <c r="P12" i="13" s="1"/>
  <c r="R12" i="13" s="1"/>
  <c r="T12" i="13" s="1"/>
  <c r="V12" i="13" s="1"/>
  <c r="X12" i="13" s="1"/>
  <c r="Z12" i="13" s="1"/>
  <c r="D11" i="13"/>
  <c r="F11" i="13" s="1"/>
  <c r="B9" i="13"/>
  <c r="X15" i="13" l="1"/>
  <c r="Z15" i="13" s="1"/>
  <c r="H17" i="13"/>
  <c r="J17" i="13" s="1"/>
  <c r="L17" i="13" s="1"/>
  <c r="N17" i="13" s="1"/>
  <c r="P16" i="13"/>
  <c r="X16" i="13" s="1"/>
  <c r="Z16" i="13" s="1"/>
  <c r="H14" i="13"/>
  <c r="J14" i="13" s="1"/>
  <c r="L14" i="13" s="1"/>
  <c r="N14" i="13" s="1"/>
  <c r="P14" i="13" s="1"/>
  <c r="D9" i="13"/>
  <c r="H11" i="13"/>
  <c r="F9" i="13"/>
  <c r="R14" i="13" l="1"/>
  <c r="T14" i="13" s="1"/>
  <c r="V14" i="13" s="1"/>
  <c r="X14" i="13" s="1"/>
  <c r="Z14" i="13" s="1"/>
  <c r="P17" i="13"/>
  <c r="X17" i="13" s="1"/>
  <c r="Z17" i="13" s="1"/>
  <c r="J11" i="13"/>
  <c r="H9" i="13"/>
  <c r="L11" i="13" l="1"/>
  <c r="J9" i="13"/>
  <c r="L9" i="13" l="1"/>
  <c r="N11" i="13"/>
  <c r="N9" i="13" l="1"/>
  <c r="P11" i="13"/>
  <c r="P9" i="13" l="1"/>
  <c r="R11" i="13"/>
  <c r="R9" i="13" l="1"/>
  <c r="T11" i="13"/>
  <c r="V11" i="13" l="1"/>
  <c r="T9" i="13"/>
  <c r="X11" i="13" l="1"/>
  <c r="V9" i="13"/>
  <c r="Z11" i="13" l="1"/>
  <c r="Z9" i="13" s="1"/>
  <c r="X9" i="13"/>
  <c r="D23" i="2" l="1"/>
  <c r="F23" i="2" s="1"/>
  <c r="H23" i="2" s="1"/>
  <c r="J23" i="2" s="1"/>
  <c r="D22" i="2"/>
  <c r="F22" i="2" s="1"/>
  <c r="H22" i="2" s="1"/>
  <c r="J22" i="2" s="1"/>
  <c r="D21" i="2"/>
  <c r="F21" i="2" s="1"/>
  <c r="H21" i="2" s="1"/>
  <c r="J21" i="2" s="1"/>
  <c r="D20" i="2"/>
  <c r="D18" i="2" s="1"/>
  <c r="B18" i="2"/>
  <c r="B9" i="8"/>
  <c r="F20" i="2" l="1"/>
  <c r="D13" i="12"/>
  <c r="F13" i="12" s="1"/>
  <c r="H13" i="12" s="1"/>
  <c r="J13" i="12" s="1"/>
  <c r="D12" i="12"/>
  <c r="F12" i="12" s="1"/>
  <c r="H12" i="12" s="1"/>
  <c r="J12" i="12" s="1"/>
  <c r="D11" i="12"/>
  <c r="F11" i="12" s="1"/>
  <c r="D9" i="12"/>
  <c r="B9" i="12"/>
  <c r="F18" i="2" l="1"/>
  <c r="H20" i="2"/>
  <c r="H11" i="12"/>
  <c r="F9" i="12"/>
  <c r="H18" i="2" l="1"/>
  <c r="J20" i="2"/>
  <c r="J18" i="2" s="1"/>
  <c r="H9" i="12"/>
  <c r="J11" i="12"/>
  <c r="J9" i="12" s="1"/>
  <c r="O10" i="10" l="1"/>
  <c r="Q10" i="10"/>
  <c r="S10" i="10"/>
  <c r="O9" i="10"/>
  <c r="Q9" i="10"/>
  <c r="S9" i="10"/>
  <c r="O8" i="10"/>
  <c r="M6" i="10"/>
  <c r="O6" i="10"/>
  <c r="Q8" i="10"/>
  <c r="Q6" i="10"/>
  <c r="A13" i="11"/>
  <c r="S8" i="10"/>
  <c r="S6" i="10"/>
  <c r="B8" i="6"/>
  <c r="B8" i="4"/>
  <c r="B8" i="5"/>
  <c r="F12" i="8"/>
  <c r="H12" i="8" s="1"/>
  <c r="J12" i="8" s="1"/>
  <c r="L12" i="8" s="1"/>
  <c r="F11" i="8"/>
  <c r="H11" i="8" s="1"/>
  <c r="D13" i="8"/>
  <c r="F13" i="8" s="1"/>
  <c r="J13" i="8" s="1"/>
  <c r="L13" i="8" s="1"/>
  <c r="D12" i="7"/>
  <c r="F12" i="7" s="1"/>
  <c r="H12" i="7" s="1"/>
  <c r="D13" i="7"/>
  <c r="F13" i="7" s="1"/>
  <c r="H13" i="7" s="1"/>
  <c r="D11" i="7"/>
  <c r="B9" i="7"/>
  <c r="D16" i="6"/>
  <c r="F16" i="6" s="1"/>
  <c r="H16" i="6" s="1"/>
  <c r="J16" i="6" s="1"/>
  <c r="L16" i="6" s="1"/>
  <c r="N16" i="6" s="1"/>
  <c r="P16" i="6" s="1"/>
  <c r="R16" i="6" s="1"/>
  <c r="D15" i="6"/>
  <c r="F15" i="6" s="1"/>
  <c r="H15" i="6" s="1"/>
  <c r="J15" i="6" s="1"/>
  <c r="L15" i="6" s="1"/>
  <c r="N15" i="6" s="1"/>
  <c r="P15" i="6" s="1"/>
  <c r="R15" i="6" s="1"/>
  <c r="D14" i="6"/>
  <c r="F14" i="6" s="1"/>
  <c r="H14" i="6" s="1"/>
  <c r="J14" i="6" s="1"/>
  <c r="L14" i="6" s="1"/>
  <c r="N14" i="6" s="1"/>
  <c r="P14" i="6" s="1"/>
  <c r="R14" i="6" s="1"/>
  <c r="D13" i="6"/>
  <c r="F13" i="6" s="1"/>
  <c r="H13" i="6" s="1"/>
  <c r="D12" i="6"/>
  <c r="F12" i="6" s="1"/>
  <c r="H12" i="6" s="1"/>
  <c r="J12" i="6" s="1"/>
  <c r="L12" i="6" s="1"/>
  <c r="N12" i="6" s="1"/>
  <c r="P12" i="6" s="1"/>
  <c r="R12" i="6" s="1"/>
  <c r="D11" i="6"/>
  <c r="F11" i="6" s="1"/>
  <c r="H11" i="6" s="1"/>
  <c r="J11" i="6" s="1"/>
  <c r="L11" i="6" s="1"/>
  <c r="N11" i="6" s="1"/>
  <c r="P11" i="6" s="1"/>
  <c r="R11" i="6" s="1"/>
  <c r="D10" i="6"/>
  <c r="F10" i="6" s="1"/>
  <c r="H10" i="6" s="1"/>
  <c r="J10" i="6" s="1"/>
  <c r="L10" i="6" s="1"/>
  <c r="N10" i="6" s="1"/>
  <c r="P10" i="6" s="1"/>
  <c r="R10" i="6" s="1"/>
  <c r="D15" i="5"/>
  <c r="F15" i="5" s="1"/>
  <c r="H15" i="5" s="1"/>
  <c r="J15" i="5" s="1"/>
  <c r="L15" i="5" s="1"/>
  <c r="N15" i="5" s="1"/>
  <c r="P15" i="5" s="1"/>
  <c r="R15" i="5" s="1"/>
  <c r="T15" i="5" s="1"/>
  <c r="V15" i="5" s="1"/>
  <c r="X15" i="5" s="1"/>
  <c r="Z15" i="5" s="1"/>
  <c r="F16" i="5"/>
  <c r="H16" i="5" s="1"/>
  <c r="J16" i="5" s="1"/>
  <c r="L16" i="5" s="1"/>
  <c r="N16" i="5" s="1"/>
  <c r="P16" i="5" s="1"/>
  <c r="R16" i="5" s="1"/>
  <c r="T16" i="5" s="1"/>
  <c r="V16" i="5" s="1"/>
  <c r="X16" i="5" s="1"/>
  <c r="Z16" i="5" s="1"/>
  <c r="D14" i="5"/>
  <c r="F14" i="5" s="1"/>
  <c r="H14" i="5" s="1"/>
  <c r="J14" i="5" s="1"/>
  <c r="L14" i="5" s="1"/>
  <c r="N14" i="5" s="1"/>
  <c r="P14" i="5" s="1"/>
  <c r="R14" i="5" s="1"/>
  <c r="T14" i="5" s="1"/>
  <c r="V14" i="5" s="1"/>
  <c r="X14" i="5" s="1"/>
  <c r="Z14" i="5" s="1"/>
  <c r="D13" i="5"/>
  <c r="F13" i="5" s="1"/>
  <c r="H13" i="5" s="1"/>
  <c r="J13" i="5" s="1"/>
  <c r="L13" i="5" s="1"/>
  <c r="N13" i="5" s="1"/>
  <c r="P13" i="5" s="1"/>
  <c r="R13" i="5" s="1"/>
  <c r="T13" i="5" s="1"/>
  <c r="V13" i="5" s="1"/>
  <c r="X13" i="5" s="1"/>
  <c r="Z13" i="5" s="1"/>
  <c r="D12" i="5"/>
  <c r="F12" i="5" s="1"/>
  <c r="H12" i="5" s="1"/>
  <c r="J12" i="5" s="1"/>
  <c r="L12" i="5" s="1"/>
  <c r="N12" i="5" s="1"/>
  <c r="P12" i="5" s="1"/>
  <c r="R12" i="5" s="1"/>
  <c r="T12" i="5" s="1"/>
  <c r="V12" i="5" s="1"/>
  <c r="X12" i="5" s="1"/>
  <c r="Z12" i="5" s="1"/>
  <c r="D11" i="5"/>
  <c r="F11" i="5" s="1"/>
  <c r="H11" i="5" s="1"/>
  <c r="J11" i="5" s="1"/>
  <c r="L11" i="5" s="1"/>
  <c r="N11" i="5" s="1"/>
  <c r="P11" i="5" s="1"/>
  <c r="R11" i="5" s="1"/>
  <c r="T11" i="5" s="1"/>
  <c r="V11" i="5" s="1"/>
  <c r="X11" i="5" s="1"/>
  <c r="Z11" i="5" s="1"/>
  <c r="D10" i="5"/>
  <c r="D14" i="4"/>
  <c r="F14" i="4" s="1"/>
  <c r="H14" i="4" s="1"/>
  <c r="J14" i="4" s="1"/>
  <c r="L14" i="4" s="1"/>
  <c r="N14" i="4" s="1"/>
  <c r="P14" i="4" s="1"/>
  <c r="R14" i="4" s="1"/>
  <c r="T14" i="4" s="1"/>
  <c r="F15" i="4"/>
  <c r="H15" i="4" s="1"/>
  <c r="J15" i="4" s="1"/>
  <c r="L15" i="4" s="1"/>
  <c r="N15" i="4" s="1"/>
  <c r="P15" i="4" s="1"/>
  <c r="R15" i="4" s="1"/>
  <c r="T15" i="4" s="1"/>
  <c r="D11" i="4"/>
  <c r="F11" i="4" s="1"/>
  <c r="H11" i="4" s="1"/>
  <c r="J11" i="4" s="1"/>
  <c r="L11" i="4" s="1"/>
  <c r="N11" i="4" s="1"/>
  <c r="P11" i="4" s="1"/>
  <c r="R11" i="4" s="1"/>
  <c r="T11" i="4" s="1"/>
  <c r="D13" i="4"/>
  <c r="F13" i="4" s="1"/>
  <c r="H13" i="4" s="1"/>
  <c r="J13" i="4" s="1"/>
  <c r="L13" i="4" s="1"/>
  <c r="N13" i="4" s="1"/>
  <c r="P13" i="4" s="1"/>
  <c r="R13" i="4" s="1"/>
  <c r="T13" i="4" s="1"/>
  <c r="D12" i="4"/>
  <c r="F12" i="4" s="1"/>
  <c r="H12" i="4" s="1"/>
  <c r="J12" i="4" s="1"/>
  <c r="L12" i="4" s="1"/>
  <c r="N12" i="4" s="1"/>
  <c r="P12" i="4" s="1"/>
  <c r="R12" i="4" s="1"/>
  <c r="T12" i="4" s="1"/>
  <c r="D10" i="4"/>
  <c r="D13" i="3"/>
  <c r="D8" i="3" s="1"/>
  <c r="B8" i="3"/>
  <c r="D11" i="3"/>
  <c r="F11" i="3"/>
  <c r="H11" i="3" s="1"/>
  <c r="J11" i="3" s="1"/>
  <c r="L11" i="3" s="1"/>
  <c r="N11" i="3" s="1"/>
  <c r="P11" i="3" s="1"/>
  <c r="F14" i="3"/>
  <c r="H14" i="3" s="1"/>
  <c r="J14" i="3" s="1"/>
  <c r="L14" i="3" s="1"/>
  <c r="N14" i="3" s="1"/>
  <c r="P14" i="3" s="1"/>
  <c r="D12" i="3"/>
  <c r="F12" i="3" s="1"/>
  <c r="F14" i="2"/>
  <c r="H14" i="2" s="1"/>
  <c r="J14" i="2" s="1"/>
  <c r="L14" i="2" s="1"/>
  <c r="N14" i="2" s="1"/>
  <c r="B9" i="2"/>
  <c r="D13" i="2"/>
  <c r="F13" i="2" s="1"/>
  <c r="H13" i="2" s="1"/>
  <c r="J13" i="2" s="1"/>
  <c r="L13" i="2" s="1"/>
  <c r="N13" i="2" s="1"/>
  <c r="D12" i="2"/>
  <c r="F12" i="2" s="1"/>
  <c r="H12" i="2" s="1"/>
  <c r="J12" i="2" s="1"/>
  <c r="L12" i="2" s="1"/>
  <c r="N12" i="2" s="1"/>
  <c r="D10" i="3"/>
  <c r="D11" i="2"/>
  <c r="F10" i="3"/>
  <c r="H10" i="3" s="1"/>
  <c r="D8" i="6" l="1"/>
  <c r="H8" i="6"/>
  <c r="J13" i="6"/>
  <c r="F8" i="6"/>
  <c r="D8" i="5"/>
  <c r="F10" i="5"/>
  <c r="F13" i="3"/>
  <c r="H13" i="3" s="1"/>
  <c r="J13" i="3" s="1"/>
  <c r="L13" i="3" s="1"/>
  <c r="N13" i="3" s="1"/>
  <c r="P13" i="3" s="1"/>
  <c r="H12" i="3"/>
  <c r="J12" i="3" s="1"/>
  <c r="L12" i="3" s="1"/>
  <c r="N12" i="3" s="1"/>
  <c r="P12" i="3" s="1"/>
  <c r="J10" i="3"/>
  <c r="D9" i="8"/>
  <c r="D9" i="7"/>
  <c r="F11" i="7"/>
  <c r="H11" i="7" s="1"/>
  <c r="H9" i="7" s="1"/>
  <c r="D9" i="2"/>
  <c r="F11" i="2"/>
  <c r="D8" i="4"/>
  <c r="F10" i="4"/>
  <c r="H9" i="8"/>
  <c r="J11" i="8"/>
  <c r="F9" i="8"/>
  <c r="L13" i="6" l="1"/>
  <c r="J8" i="6"/>
  <c r="H10" i="5"/>
  <c r="F8" i="5"/>
  <c r="H8" i="3"/>
  <c r="F8" i="3"/>
  <c r="L10" i="3"/>
  <c r="J8" i="3"/>
  <c r="F9" i="7"/>
  <c r="J9" i="8"/>
  <c r="L11" i="8"/>
  <c r="L9" i="8" s="1"/>
  <c r="H11" i="2"/>
  <c r="F9" i="2"/>
  <c r="H10" i="4"/>
  <c r="F8" i="4"/>
  <c r="N13" i="6" l="1"/>
  <c r="L8" i="6"/>
  <c r="J10" i="5"/>
  <c r="H8" i="5"/>
  <c r="L8" i="3"/>
  <c r="N10" i="3"/>
  <c r="J11" i="2"/>
  <c r="H9" i="2"/>
  <c r="H8" i="4"/>
  <c r="J10" i="4"/>
  <c r="P13" i="6" l="1"/>
  <c r="N8" i="6"/>
  <c r="J8" i="5"/>
  <c r="L10" i="5"/>
  <c r="N8" i="3"/>
  <c r="P10" i="3"/>
  <c r="P8" i="3" s="1"/>
  <c r="L11" i="2"/>
  <c r="J9" i="2"/>
  <c r="J8" i="4"/>
  <c r="L10" i="4"/>
  <c r="R13" i="6" l="1"/>
  <c r="R8" i="6" s="1"/>
  <c r="P8" i="6"/>
  <c r="N10" i="5"/>
  <c r="L8" i="5"/>
  <c r="L9" i="2"/>
  <c r="N11" i="2"/>
  <c r="N9" i="2" s="1"/>
  <c r="N10" i="4"/>
  <c r="L8" i="4"/>
  <c r="N8" i="5" l="1"/>
  <c r="P10" i="5"/>
  <c r="P10" i="4"/>
  <c r="N8" i="4"/>
  <c r="R10" i="5" l="1"/>
  <c r="P8" i="5"/>
  <c r="P8" i="4"/>
  <c r="R10" i="4"/>
  <c r="R8" i="5" l="1"/>
  <c r="T10" i="5"/>
  <c r="T10" i="4"/>
  <c r="T8" i="4" s="1"/>
  <c r="R8" i="4"/>
  <c r="T8" i="5" l="1"/>
  <c r="V10" i="5"/>
  <c r="X10" i="5" l="1"/>
  <c r="V8" i="5"/>
  <c r="Z10" i="5" l="1"/>
  <c r="Z8" i="5" s="1"/>
  <c r="X8" i="5"/>
</calcChain>
</file>

<file path=xl/sharedStrings.xml><?xml version="1.0" encoding="utf-8"?>
<sst xmlns="http://schemas.openxmlformats.org/spreadsheetml/2006/main" count="402" uniqueCount="156">
  <si>
    <t>OGV</t>
  </si>
  <si>
    <t>MISIÓN RCD</t>
  </si>
  <si>
    <t>PV</t>
  </si>
  <si>
    <t>MES 1</t>
  </si>
  <si>
    <t>MES 2</t>
  </si>
  <si>
    <t>MES 3</t>
  </si>
  <si>
    <t>MES 4</t>
  </si>
  <si>
    <t>MES 5</t>
  </si>
  <si>
    <t>MES 6</t>
  </si>
  <si>
    <t>MES 7</t>
  </si>
  <si>
    <t>MES 8</t>
  </si>
  <si>
    <t>MES 9</t>
  </si>
  <si>
    <t>MES 10</t>
  </si>
  <si>
    <t>MES 11</t>
  </si>
  <si>
    <t>MES 12</t>
  </si>
  <si>
    <t>MES BASE</t>
  </si>
  <si>
    <t>STAR</t>
  </si>
  <si>
    <t>PLATA</t>
  </si>
  <si>
    <t>EJECUTIVO</t>
  </si>
  <si>
    <t xml:space="preserve"> </t>
  </si>
  <si>
    <t>Enfócate en crear tu equipo 4 pero apoya mucho a tus equipos 1-3</t>
  </si>
  <si>
    <t>ORO</t>
  </si>
  <si>
    <t>PLATINO</t>
  </si>
  <si>
    <t>DIAMANTE</t>
  </si>
  <si>
    <t>CORONA DIAMANTE</t>
  </si>
  <si>
    <t>RCD</t>
  </si>
  <si>
    <t>MISIÓN CD</t>
  </si>
  <si>
    <t>MISIÓN DIAMANTE</t>
  </si>
  <si>
    <t>MISIÓN PLATINO</t>
  </si>
  <si>
    <t>ER a más tardar el 15</t>
  </si>
  <si>
    <t>Star</t>
  </si>
  <si>
    <t>100 PV</t>
  </si>
  <si>
    <t>150 PV</t>
  </si>
  <si>
    <t>190 PV</t>
  </si>
  <si>
    <t>300 PV</t>
  </si>
  <si>
    <t>250 PV</t>
  </si>
  <si>
    <t>Volumen Personal</t>
  </si>
  <si>
    <t>Volumen Organizacional</t>
  </si>
  <si>
    <t>PGV</t>
  </si>
  <si>
    <t>2 x 1,000</t>
  </si>
  <si>
    <t>2 x 4,000</t>
  </si>
  <si>
    <t>3 x 6,000</t>
  </si>
  <si>
    <t>4 x 8,000</t>
  </si>
  <si>
    <t>5 x 15,000</t>
  </si>
  <si>
    <t>6 x 20,000</t>
  </si>
  <si>
    <t>6 x 35,000</t>
  </si>
  <si>
    <t>Volumen por Equipo</t>
  </si>
  <si>
    <t>Volumen fuera de tus equipos que te califican para el rango</t>
  </si>
  <si>
    <t>MESES PARA LLEGAR</t>
  </si>
  <si>
    <t>PIERNAS X OGV</t>
  </si>
  <si>
    <t>2 X 200</t>
  </si>
  <si>
    <t>BONO</t>
  </si>
  <si>
    <t>2 X 500</t>
  </si>
  <si>
    <t>1 PIERNA ADICIONAL DE 500 OGV</t>
  </si>
  <si>
    <t>NOTAS:</t>
  </si>
  <si>
    <t>Para agregar otro equipo copia una de las líneas y luego dale insertar en la fila de arriba, así la fórmula del OGV sí suma a todos los equipos.</t>
  </si>
  <si>
    <t>Llegas a Sr. Star
Sube tu ER a 150</t>
  </si>
  <si>
    <t>Llegas a Star 
Sube tu ER 125</t>
  </si>
  <si>
    <t>Llegas a Ejecutivo
Sube tu ER a 190</t>
  </si>
  <si>
    <t>Silver Bound</t>
  </si>
  <si>
    <t>1 PIERNA ADICIONAL DE 1000 OGV</t>
  </si>
  <si>
    <t>FEBRERO</t>
  </si>
  <si>
    <t>MAYO</t>
  </si>
  <si>
    <t>MARZO</t>
  </si>
  <si>
    <t>ABRIL</t>
  </si>
  <si>
    <t>EJEMPLO DE CÓMO MODIFICAR DATOS EN CADA HOJA</t>
  </si>
  <si>
    <t>En cada hoja debes modificar lo que está resaltado. Aquí te incluyo un ejemplo</t>
  </si>
  <si>
    <t>MISIÓN EJECUTIVO</t>
  </si>
  <si>
    <t>Royal Crown Diamond</t>
  </si>
  <si>
    <t>MISIÓN PLATA</t>
  </si>
  <si>
    <t>2x4k + 2x1k</t>
  </si>
  <si>
    <t>Recompensas Esenciales</t>
  </si>
  <si>
    <t>Platino</t>
  </si>
  <si>
    <t>Oro</t>
  </si>
  <si>
    <t>Plata</t>
  </si>
  <si>
    <t>Distribuidor</t>
  </si>
  <si>
    <t>Diamante</t>
  </si>
  <si>
    <t>Requisitos para llegar a cada Rango</t>
  </si>
  <si>
    <t>Meses Sugeridos</t>
  </si>
  <si>
    <t>Rango</t>
  </si>
  <si>
    <t>PIERNAS x OGV</t>
  </si>
  <si>
    <t>Volumen fuera de las piernas que te califican al rango y excluyendo a Platas</t>
  </si>
  <si>
    <t xml:space="preserve">Bono Silver Bound </t>
  </si>
  <si>
    <t>Meses para llegar</t>
  </si>
  <si>
    <t>EQUIPO 1</t>
  </si>
  <si>
    <t>EQUIPO 2</t>
  </si>
  <si>
    <t>EQUIPO 3</t>
  </si>
  <si>
    <t>1 PIERNA ADICIONAL DE 1,000 OGV</t>
  </si>
  <si>
    <t>Mes base</t>
  </si>
  <si>
    <t>EQUIPO 4</t>
  </si>
  <si>
    <t>EQUIPO 5</t>
  </si>
  <si>
    <t>EQUIPO 6</t>
  </si>
  <si>
    <t>EQUIPO 7</t>
  </si>
  <si>
    <t>Enfócate en fortalecer y trabajar 3 equipos</t>
  </si>
  <si>
    <t>B2G</t>
  </si>
  <si>
    <t>MISIÓN B2G &amp; ORO</t>
  </si>
  <si>
    <t>MES EN EL QUE LLEGASTE A ORO</t>
  </si>
  <si>
    <t>VISIÓN 2021</t>
  </si>
  <si>
    <t>ENERO</t>
  </si>
  <si>
    <t>JUNIO</t>
  </si>
  <si>
    <t>JULIO</t>
  </si>
  <si>
    <t>AGOSTO</t>
  </si>
  <si>
    <t>SEPT</t>
  </si>
  <si>
    <t>OCT</t>
  </si>
  <si>
    <t>NOV</t>
  </si>
  <si>
    <t>DIC</t>
  </si>
  <si>
    <t>COMISIONES</t>
  </si>
  <si>
    <t>1,000-4,000</t>
  </si>
  <si>
    <t>0-1,000</t>
  </si>
  <si>
    <t>4,001-6,000</t>
  </si>
  <si>
    <t>6,001-10,000</t>
  </si>
  <si>
    <t>10,001- 35,000</t>
  </si>
  <si>
    <t>35,001- adelante</t>
  </si>
  <si>
    <t>RANGO</t>
  </si>
  <si>
    <t>MES</t>
  </si>
  <si>
    <t>CROWN DIAMOND</t>
  </si>
  <si>
    <t>MES PASADO</t>
  </si>
  <si>
    <t>ESTE MES</t>
  </si>
  <si>
    <t>Porcentaje CRECIMIENTO mínimo sugerido</t>
  </si>
  <si>
    <t>✨Presentación completa https://static.youngliving.com/es-MX/PDFS/Presentacion_Bono-Invierno_VF.pdf</t>
  </si>
  <si>
    <t>✨Video explicando el bono https://static.youngliving.com/es-MX/VIDEOS/Bono_Invierno_VF.mp4</t>
  </si>
  <si>
    <t>Bono de Invierno</t>
  </si>
  <si>
    <t xml:space="preserve"> Diciembre 2020</t>
  </si>
  <si>
    <t>Objetivos de Fábrica de Sueños</t>
  </si>
  <si>
    <t>¿Decidiste entrar al negocio? ¡Muchas felicidades! Uno de los puntos más importantes es ser producto del producto y por eso es clave estar en Recompensas Esenciales.</t>
  </si>
  <si>
    <t>Sr. Star</t>
  </si>
  <si>
    <t>Ejecutivo</t>
  </si>
  <si>
    <t>Diamante Corona</t>
  </si>
  <si>
    <t>125 PV</t>
  </si>
  <si>
    <t>COMISIONES mínimas sugeridas</t>
  </si>
  <si>
    <t xml:space="preserve">Aquí te compartimos algunas sugerencias, pero recuerda que este archivo es solo eso: una sugerencia. Tú eres el único dueño de tu negocio. El objetivo es que lo hagas TUYO, escribe TUS METAS, tan tranquilas o agresivas como quieras, la clave es que te apegues a ellas. </t>
  </si>
  <si>
    <t xml:space="preserve">Haz este ejercicio con los líderes de tu equipo, busca que ellos también visualicen su camino a cada uno de los rangos. Los rangos se alcanzan cuando logras que tu equipo crezca contigo. </t>
  </si>
  <si>
    <t>SR. STAR</t>
  </si>
  <si>
    <t>DIAMANTE CORONA</t>
  </si>
  <si>
    <t>Busca tener 3 equipos Sr. Star</t>
  </si>
  <si>
    <t>Busca tener 3 equipos Ejecutivos.
¡Llegas a Plata!
Sube tu ER a 250.</t>
  </si>
  <si>
    <t>¡Llegas a Platino!</t>
  </si>
  <si>
    <t>No modifiques OGV porque tiene formula.</t>
  </si>
  <si>
    <t>No modifiques OGV porque tiene fórmula.</t>
  </si>
  <si>
    <t>Este mes tu meta es tener 2 equipos Estrella</t>
  </si>
  <si>
    <t>Misión Sr. Star</t>
  </si>
  <si>
    <t>Haz tu ER a más tardar el 15 y pide por lo menos 125 PV para que te lleves por lo menos una promoción.</t>
  </si>
  <si>
    <t>Conforme avanzas de rango, busca subir tu PV para llevarte más promociones y tener más experiencias con tu estilo de vida YL.</t>
  </si>
  <si>
    <t xml:space="preserve">¡Bienvenid@ a TU Fábrica de Sueños!
Aquí te compartimos algunas sugerencias, pero recuerda que este archivo es solo eso: una sugerencia. Tú eres el único dueño de tu negocio. 
El objetivo es que lo hagas TUYO, escribe TUS METAS, tan tranquilas o agresivas como quieras, la clave es que te apegues a ellas. 
Muy importante: Haz este ejercicio con los líderes de tu equipo, busca que ellos también visualicen su camino a cada uno de los rangos. Los rangos se alcanzan cuando logras que tu equipo crezca contigo. </t>
  </si>
  <si>
    <t>Mejorar la estructura de tu equipo.</t>
  </si>
  <si>
    <t>Definir metas para alcanzar tus sueños.</t>
  </si>
  <si>
    <t>Administración de tiempo.</t>
  </si>
  <si>
    <t>Comunicación y coaching con tu equipo.</t>
  </si>
  <si>
    <t>Crear una estrategia para tu equipo.</t>
  </si>
  <si>
    <t>Tener muchas herramientas en un mismo archivo.</t>
  </si>
  <si>
    <t>DANY</t>
  </si>
  <si>
    <t>MARÍA</t>
  </si>
  <si>
    <t>JUAN</t>
  </si>
  <si>
    <t>Solo modifica lo que está resaltado. En MES PASADO escribe los números y en los demás meses solo cambias los porcentajes.</t>
  </si>
  <si>
    <t>Tu pedido de ER es la inversión que harás cada mes para empezar tu negocio, mi sugerencia es que cuando empieces hagas tu ER de 100 PV pero conforme avances de rango busques ir subiendo poco a poco tu PV para ir llevándote más promociones. ¡Tómalo como un premio de ti para ti! y como esta herramienta está hecha para ayudarte a cumplir tus metas, te propongo que el mes que te propusiste llegar a un rango nuevo hagas tu ER lo antes posible en el mes con los puntos que le corresponden al nuevo rango, es una manera de decirte a ti mism@: ¡Este es EL mes! Así que ya haré mi ER como si YA ESTOY en ese nuevo rango por el que voy!</t>
  </si>
  <si>
    <t>Mes en el que llegaste a Sr. Star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</si>
</sst>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Red]\-&quot;$&quot;#,##0"/>
    <numFmt numFmtId="165" formatCode="_-&quot;$&quot;* #,##0.00_-;\-&quot;$&quot;* #,##0.00_-;_-&quot;$&quot;* &quot;-&quot;??_-;_-@_-"/>
    <numFmt numFmtId="166" formatCode="_-&quot;$&quot;* #,##0_-;\-&quot;$&quot;* #,##0_-;_-&quot;$&quot;* &quot;-&quot;??_-;_-@_-"/>
  </numFmts>
  <fonts count="33">
    <font>
      <sz val="11"/>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b/>
      <sz val="11"/>
      <color theme="1"/>
      <name val="Calibri"/>
      <family val="2"/>
      <scheme val="minor"/>
    </font>
    <font>
      <sz val="11"/>
      <name val="Calibri"/>
      <family val="2"/>
      <scheme val="minor"/>
    </font>
    <font>
      <sz val="12"/>
      <color theme="1"/>
      <name val="Calibri"/>
      <family val="2"/>
      <scheme val="minor"/>
    </font>
    <font>
      <sz val="24"/>
      <color theme="1"/>
      <name val="Autumn Moon"/>
    </font>
    <font>
      <sz val="48"/>
      <color theme="1"/>
      <name val="Autumn Moon"/>
    </font>
    <font>
      <sz val="14"/>
      <name val="Arial"/>
      <family val="2"/>
    </font>
    <font>
      <sz val="14"/>
      <color theme="1"/>
      <name val="Calibri"/>
      <family val="2"/>
      <scheme val="minor"/>
    </font>
    <font>
      <sz val="12"/>
      <color rgb="FF000000"/>
      <name val="Calibri"/>
      <family val="2"/>
    </font>
    <font>
      <b/>
      <sz val="14"/>
      <color rgb="FF000000"/>
      <name val="Calibri"/>
      <family val="2"/>
    </font>
    <font>
      <b/>
      <sz val="12"/>
      <color rgb="FF000000"/>
      <name val="Calibri"/>
      <family val="2"/>
    </font>
    <font>
      <sz val="10"/>
      <color theme="1"/>
      <name val="Calibri"/>
      <family val="2"/>
      <scheme val="minor"/>
    </font>
    <font>
      <sz val="8"/>
      <color rgb="FF000000"/>
      <name val="Calibri"/>
      <family val="2"/>
    </font>
    <font>
      <b/>
      <sz val="22"/>
      <color theme="1"/>
      <name val="Calibri"/>
      <family val="2"/>
      <scheme val="minor"/>
    </font>
    <font>
      <sz val="22"/>
      <color theme="1"/>
      <name val="Calibri"/>
      <family val="2"/>
      <scheme val="minor"/>
    </font>
    <font>
      <b/>
      <sz val="20"/>
      <color rgb="FFA40079"/>
      <name val="Calibri"/>
      <family val="2"/>
      <scheme val="minor"/>
    </font>
    <font>
      <b/>
      <sz val="11"/>
      <color rgb="FFCC0099"/>
      <name val="Calibri"/>
      <family val="2"/>
      <scheme val="minor"/>
    </font>
    <font>
      <b/>
      <sz val="11"/>
      <color rgb="FFA40079"/>
      <name val="Calibri"/>
      <family val="2"/>
      <scheme val="minor"/>
    </font>
    <font>
      <sz val="11"/>
      <color rgb="FFA40079"/>
      <name val="Calibri"/>
      <family val="2"/>
      <scheme val="minor"/>
    </font>
    <font>
      <sz val="11"/>
      <color theme="1"/>
      <name val="Calibri"/>
      <family val="2"/>
      <scheme val="minor"/>
    </font>
    <font>
      <b/>
      <sz val="28"/>
      <color theme="1"/>
      <name val="Calibri"/>
      <family val="2"/>
      <scheme val="minor"/>
    </font>
    <font>
      <b/>
      <sz val="24"/>
      <color theme="1"/>
      <name val="Calibri"/>
      <family val="2"/>
      <scheme val="minor"/>
    </font>
    <font>
      <b/>
      <sz val="16"/>
      <color rgb="FFC65E2E"/>
      <name val="Calibri"/>
      <family val="2"/>
      <scheme val="minor"/>
    </font>
    <font>
      <b/>
      <sz val="20"/>
      <color rgb="FFC65E2E"/>
      <name val="Calibri"/>
      <family val="2"/>
      <scheme val="minor"/>
    </font>
    <font>
      <sz val="11"/>
      <color rgb="FFC65E2E"/>
      <name val="Calibri"/>
      <family val="2"/>
      <scheme val="minor"/>
    </font>
    <font>
      <b/>
      <sz val="11"/>
      <color rgb="FFC65E2E"/>
      <name val="Calibri"/>
      <family val="2"/>
      <scheme val="minor"/>
    </font>
    <font>
      <sz val="12"/>
      <color rgb="FFC65E2E"/>
      <name val="Calibri"/>
      <family val="2"/>
    </font>
    <font>
      <b/>
      <sz val="14"/>
      <color rgb="FFC65E2E"/>
      <name val="Calibri"/>
      <family val="2"/>
      <scheme val="minor"/>
    </font>
    <font>
      <sz val="14"/>
      <color rgb="FFC65E2E"/>
      <name val="Calibri"/>
      <family val="2"/>
      <scheme val="minor"/>
    </font>
  </fonts>
  <fills count="7">
    <fill>
      <patternFill patternType="none"/>
    </fill>
    <fill>
      <patternFill patternType="gray125"/>
    </fill>
    <fill>
      <patternFill patternType="solid">
        <fgColor theme="7" tint="0.7999816888943144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s>
  <cellStyleXfs count="3">
    <xf numFmtId="0" fontId="0" fillId="0" borderId="0"/>
    <xf numFmtId="165" fontId="23" fillId="0" borderId="0" applyFont="0" applyFill="0" applyBorder="0" applyAlignment="0" applyProtection="0"/>
    <xf numFmtId="9" fontId="23" fillId="0" borderId="0" applyFont="0" applyFill="0" applyBorder="0" applyAlignment="0" applyProtection="0"/>
  </cellStyleXfs>
  <cellXfs count="168">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3" fontId="0" fillId="0" borderId="1" xfId="0" applyNumberFormat="1"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vertical="center"/>
    </xf>
    <xf numFmtId="0" fontId="3" fillId="0" borderId="0" xfId="0" applyFont="1" applyAlignment="1">
      <alignment horizontal="center" vertical="center"/>
    </xf>
    <xf numFmtId="0" fontId="1" fillId="0" borderId="1" xfId="0" applyFont="1" applyBorder="1" applyAlignment="1">
      <alignment horizontal="center" vertical="center"/>
    </xf>
    <xf numFmtId="0" fontId="3" fillId="0" borderId="0" xfId="0" applyFont="1" applyAlignment="1">
      <alignment horizontal="left" vertical="center"/>
    </xf>
    <xf numFmtId="0" fontId="3" fillId="0" borderId="2" xfId="0" applyFont="1" applyBorder="1" applyAlignment="1">
      <alignment horizontal="center" vertical="center"/>
    </xf>
    <xf numFmtId="0" fontId="4" fillId="0" borderId="0" xfId="0" applyFont="1" applyAlignment="1">
      <alignment horizontal="center" vertical="center"/>
    </xf>
    <xf numFmtId="0" fontId="3" fillId="2" borderId="1" xfId="0" applyFont="1" applyFill="1" applyBorder="1" applyAlignment="1">
      <alignment horizontal="center" vertical="center"/>
    </xf>
    <xf numFmtId="3" fontId="0" fillId="2" borderId="1" xfId="0" applyNumberFormat="1" applyFill="1" applyBorder="1" applyAlignment="1">
      <alignment horizontal="center" vertical="center"/>
    </xf>
    <xf numFmtId="9" fontId="0" fillId="2" borderId="1" xfId="0" applyNumberFormat="1" applyFill="1" applyBorder="1" applyAlignment="1">
      <alignment horizontal="center" vertical="center"/>
    </xf>
    <xf numFmtId="0" fontId="0" fillId="2" borderId="0" xfId="0" applyFill="1" applyAlignment="1">
      <alignment horizontal="center" vertical="center"/>
    </xf>
    <xf numFmtId="3" fontId="2" fillId="2" borderId="1" xfId="0" applyNumberFormat="1" applyFont="1" applyFill="1" applyBorder="1" applyAlignment="1">
      <alignment horizontal="center" vertical="center"/>
    </xf>
    <xf numFmtId="0" fontId="3" fillId="0" borderId="0" xfId="0" applyFont="1" applyBorder="1" applyAlignment="1">
      <alignment horizontal="left" vertical="center"/>
    </xf>
    <xf numFmtId="3" fontId="0" fillId="0" borderId="0" xfId="0" applyNumberFormat="1" applyBorder="1" applyAlignment="1">
      <alignment horizontal="left" vertical="center"/>
    </xf>
    <xf numFmtId="0" fontId="1" fillId="0" borderId="5" xfId="0" applyFont="1" applyBorder="1" applyAlignment="1">
      <alignment horizontal="center" vertical="center"/>
    </xf>
    <xf numFmtId="0" fontId="3" fillId="0" borderId="2" xfId="0" applyFont="1" applyBorder="1" applyAlignment="1">
      <alignment horizontal="center" vertical="center"/>
    </xf>
    <xf numFmtId="0" fontId="0" fillId="3" borderId="1" xfId="0" applyFill="1" applyBorder="1" applyAlignment="1">
      <alignment horizontal="center" vertical="center" wrapText="1"/>
    </xf>
    <xf numFmtId="0" fontId="0" fillId="0" borderId="0" xfId="0" applyAlignment="1">
      <alignment horizontal="center"/>
    </xf>
    <xf numFmtId="0" fontId="5" fillId="0" borderId="0" xfId="0" applyFont="1"/>
    <xf numFmtId="0" fontId="1" fillId="0" borderId="0" xfId="0" applyFont="1"/>
    <xf numFmtId="0" fontId="5" fillId="0" borderId="1" xfId="0" applyFont="1" applyBorder="1" applyAlignment="1">
      <alignment horizontal="center"/>
    </xf>
    <xf numFmtId="0" fontId="5" fillId="0" borderId="1" xfId="0" applyFont="1" applyBorder="1"/>
    <xf numFmtId="0" fontId="1" fillId="0" borderId="1" xfId="0" applyFont="1" applyBorder="1" applyAlignment="1">
      <alignment horizontal="center" vertical="center" wrapText="1"/>
    </xf>
    <xf numFmtId="0" fontId="3" fillId="0" borderId="1" xfId="0" applyFont="1" applyBorder="1" applyAlignment="1">
      <alignment vertical="center"/>
    </xf>
    <xf numFmtId="3" fontId="7" fillId="2" borderId="1" xfId="0" applyNumberFormat="1" applyFont="1" applyFill="1" applyBorder="1" applyAlignment="1">
      <alignment horizontal="center" vertical="center"/>
    </xf>
    <xf numFmtId="0" fontId="10" fillId="0" borderId="0" xfId="0" applyFont="1" applyAlignment="1">
      <alignment vertical="center"/>
    </xf>
    <xf numFmtId="0" fontId="13" fillId="0" borderId="1" xfId="0" applyFont="1" applyBorder="1" applyAlignment="1">
      <alignment horizontal="left" vertical="center" readingOrder="1"/>
    </xf>
    <xf numFmtId="0" fontId="16" fillId="0" borderId="1" xfId="0" applyFont="1" applyBorder="1" applyAlignment="1">
      <alignment horizontal="center" vertical="center" wrapText="1" readingOrder="1"/>
    </xf>
    <xf numFmtId="0" fontId="14" fillId="0" borderId="1" xfId="0" applyFont="1" applyBorder="1" applyAlignment="1">
      <alignment horizontal="center" vertical="center" readingOrder="1"/>
    </xf>
    <xf numFmtId="0" fontId="14" fillId="0" borderId="1" xfId="0" applyFont="1" applyBorder="1" applyAlignment="1">
      <alignment horizontal="center" vertical="center" wrapText="1" readingOrder="1"/>
    </xf>
    <xf numFmtId="0" fontId="0" fillId="0" borderId="0" xfId="0" applyAlignment="1">
      <alignment vertical="center"/>
    </xf>
    <xf numFmtId="0" fontId="7" fillId="0" borderId="0" xfId="0" applyFont="1" applyAlignment="1">
      <alignment vertical="center"/>
    </xf>
    <xf numFmtId="0" fontId="11" fillId="0" borderId="0" xfId="0" applyFont="1" applyAlignment="1">
      <alignment vertical="center"/>
    </xf>
    <xf numFmtId="0" fontId="14" fillId="0" borderId="1" xfId="0" applyFont="1" applyBorder="1" applyAlignment="1">
      <alignment horizontal="left" vertical="center" readingOrder="1"/>
    </xf>
    <xf numFmtId="0" fontId="12" fillId="0" borderId="1" xfId="0" applyFont="1" applyBorder="1" applyAlignment="1">
      <alignment horizontal="center" vertical="center" readingOrder="1"/>
    </xf>
    <xf numFmtId="0" fontId="12" fillId="4" borderId="1" xfId="0" applyFont="1" applyFill="1" applyBorder="1" applyAlignment="1">
      <alignment horizontal="center" vertical="center" readingOrder="1"/>
    </xf>
    <xf numFmtId="0" fontId="7" fillId="0" borderId="1" xfId="0" applyFont="1" applyBorder="1" applyAlignment="1">
      <alignment horizontal="center" vertical="center"/>
    </xf>
    <xf numFmtId="3" fontId="12" fillId="0" borderId="1" xfId="0" applyNumberFormat="1" applyFont="1" applyBorder="1" applyAlignment="1">
      <alignment horizontal="center" vertical="center" readingOrder="1"/>
    </xf>
    <xf numFmtId="164" fontId="7" fillId="0" borderId="1" xfId="0" applyNumberFormat="1" applyFont="1" applyBorder="1" applyAlignment="1">
      <alignment horizontal="center" vertical="center"/>
    </xf>
    <xf numFmtId="0" fontId="17" fillId="0" borderId="0" xfId="0" applyFont="1" applyFill="1" applyBorder="1" applyAlignment="1">
      <alignment horizontal="left" vertical="center"/>
    </xf>
    <xf numFmtId="0" fontId="8" fillId="0" borderId="0" xfId="0" applyFont="1" applyFill="1" applyAlignment="1">
      <alignment horizontal="left" vertical="center"/>
    </xf>
    <xf numFmtId="0" fontId="18" fillId="0" borderId="0" xfId="0" applyFont="1" applyFill="1" applyAlignment="1">
      <alignment horizontal="center" vertical="center"/>
    </xf>
    <xf numFmtId="0" fontId="0" fillId="0" borderId="0" xfId="0" applyFill="1" applyAlignment="1">
      <alignment horizontal="center" vertical="center"/>
    </xf>
    <xf numFmtId="0" fontId="7" fillId="0" borderId="1" xfId="0" applyFont="1" applyFill="1" applyBorder="1" applyAlignment="1">
      <alignment horizontal="center" vertical="center"/>
    </xf>
    <xf numFmtId="0" fontId="13" fillId="0" borderId="1" xfId="0" applyFont="1" applyBorder="1" applyAlignment="1">
      <alignment horizontal="center" vertical="center" readingOrder="1"/>
    </xf>
    <xf numFmtId="0" fontId="13" fillId="0" borderId="1" xfId="0" applyFont="1" applyFill="1" applyBorder="1" applyAlignment="1">
      <alignment horizontal="center" vertical="center" wrapText="1" readingOrder="1"/>
    </xf>
    <xf numFmtId="0" fontId="13" fillId="0" borderId="1" xfId="0" applyFont="1" applyBorder="1" applyAlignment="1">
      <alignment horizontal="center" vertical="center" wrapText="1" readingOrder="1"/>
    </xf>
    <xf numFmtId="0" fontId="0" fillId="0" borderId="1" xfId="0" applyFill="1" applyBorder="1" applyAlignment="1">
      <alignment horizontal="center" vertical="center"/>
    </xf>
    <xf numFmtId="164" fontId="0" fillId="0" borderId="1" xfId="0" applyNumberFormat="1" applyBorder="1" applyAlignment="1">
      <alignment horizontal="center" vertical="center"/>
    </xf>
    <xf numFmtId="0" fontId="7" fillId="0" borderId="1" xfId="0" applyFont="1" applyBorder="1" applyAlignment="1">
      <alignment horizontal="center" vertical="center" wrapText="1"/>
    </xf>
    <xf numFmtId="0" fontId="16" fillId="0" borderId="1" xfId="0" applyFont="1" applyFill="1" applyBorder="1" applyAlignment="1">
      <alignment horizontal="center" vertical="center" wrapText="1" readingOrder="1"/>
    </xf>
    <xf numFmtId="0" fontId="12" fillId="0" borderId="1" xfId="0" applyFont="1" applyFill="1" applyBorder="1" applyAlignment="1">
      <alignment horizontal="center" vertical="center" readingOrder="1"/>
    </xf>
    <xf numFmtId="0" fontId="2" fillId="2" borderId="1" xfId="0" applyFont="1" applyFill="1" applyBorder="1" applyAlignment="1">
      <alignment horizontal="center" vertical="center"/>
    </xf>
    <xf numFmtId="3" fontId="12" fillId="0" borderId="1" xfId="0" applyNumberFormat="1" applyFont="1" applyFill="1" applyBorder="1" applyAlignment="1">
      <alignment horizontal="center" vertical="center" readingOrder="1"/>
    </xf>
    <xf numFmtId="0" fontId="10" fillId="0" borderId="0" xfId="0" applyFont="1" applyBorder="1" applyAlignment="1">
      <alignment vertical="center"/>
    </xf>
    <xf numFmtId="0" fontId="6" fillId="3" borderId="1" xfId="0" applyFont="1" applyFill="1" applyBorder="1" applyAlignment="1">
      <alignment horizontal="center" vertical="center" wrapText="1"/>
    </xf>
    <xf numFmtId="0" fontId="9" fillId="0" borderId="0" xfId="0" applyFont="1" applyFill="1"/>
    <xf numFmtId="0" fontId="0" fillId="0" borderId="0" xfId="0" applyFill="1"/>
    <xf numFmtId="0" fontId="19" fillId="0" borderId="0" xfId="0" applyFont="1" applyFill="1" applyAlignment="1">
      <alignment vertical="center"/>
    </xf>
    <xf numFmtId="0" fontId="19" fillId="0" borderId="0" xfId="0" applyFont="1" applyFill="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3" fontId="0" fillId="0" borderId="1" xfId="0" applyNumberFormat="1" applyFont="1" applyFill="1" applyBorder="1" applyAlignment="1">
      <alignment horizontal="center" vertical="center"/>
    </xf>
    <xf numFmtId="9" fontId="0" fillId="0" borderId="1" xfId="0" applyNumberFormat="1" applyFont="1" applyFill="1" applyBorder="1" applyAlignment="1">
      <alignment horizontal="center" vertical="center"/>
    </xf>
    <xf numFmtId="0" fontId="0" fillId="0" borderId="0" xfId="0" applyFont="1" applyFill="1"/>
    <xf numFmtId="0" fontId="16" fillId="0" borderId="5" xfId="0" applyFont="1" applyBorder="1" applyAlignment="1">
      <alignment horizontal="center" vertical="center" wrapText="1" readingOrder="1"/>
    </xf>
    <xf numFmtId="0" fontId="3" fillId="0" borderId="1" xfId="0" applyFont="1" applyFill="1" applyBorder="1" applyAlignment="1">
      <alignment horizontal="center" vertical="center"/>
    </xf>
    <xf numFmtId="3" fontId="0" fillId="0" borderId="1" xfId="0" applyNumberFormat="1" applyFill="1" applyBorder="1" applyAlignment="1">
      <alignment horizontal="center" vertical="center"/>
    </xf>
    <xf numFmtId="9" fontId="0" fillId="0" borderId="1" xfId="0" applyNumberFormat="1" applyFill="1" applyBorder="1" applyAlignment="1">
      <alignment horizontal="center" vertical="center"/>
    </xf>
    <xf numFmtId="0" fontId="21" fillId="0" borderId="0" xfId="0" applyFont="1" applyFill="1" applyBorder="1" applyAlignment="1">
      <alignment horizontal="center" vertical="center"/>
    </xf>
    <xf numFmtId="3" fontId="20" fillId="0" borderId="0" xfId="0" applyNumberFormat="1" applyFont="1" applyFill="1" applyBorder="1" applyAlignment="1">
      <alignment horizontal="center" vertical="center"/>
    </xf>
    <xf numFmtId="9" fontId="22" fillId="0" borderId="0" xfId="0" applyNumberFormat="1" applyFont="1" applyFill="1" applyBorder="1" applyAlignment="1">
      <alignment horizontal="center" vertical="center"/>
    </xf>
    <xf numFmtId="3" fontId="0" fillId="0" borderId="0" xfId="0" applyNumberFormat="1" applyFont="1" applyFill="1" applyBorder="1" applyAlignment="1">
      <alignment horizontal="center" vertical="center"/>
    </xf>
    <xf numFmtId="0" fontId="5" fillId="0" borderId="0" xfId="0" applyFont="1" applyFill="1"/>
    <xf numFmtId="3" fontId="1" fillId="0" borderId="1" xfId="0" applyNumberFormat="1" applyFont="1" applyFill="1" applyBorder="1" applyAlignment="1">
      <alignment horizontal="center" vertical="center"/>
    </xf>
    <xf numFmtId="0" fontId="3" fillId="0" borderId="2" xfId="0" applyFont="1" applyBorder="1" applyAlignment="1">
      <alignment horizontal="center" vertical="center"/>
    </xf>
    <xf numFmtId="0" fontId="17" fillId="0" borderId="0" xfId="0" applyFont="1" applyAlignment="1">
      <alignment horizontal="left" vertical="center"/>
    </xf>
    <xf numFmtId="3" fontId="0" fillId="0" borderId="0" xfId="0" applyNumberFormat="1" applyAlignment="1">
      <alignment horizontal="left" vertical="center"/>
    </xf>
    <xf numFmtId="165" fontId="0" fillId="0" borderId="0" xfId="1"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0" fillId="5" borderId="0" xfId="0" applyFill="1" applyAlignment="1">
      <alignment vertical="center"/>
    </xf>
    <xf numFmtId="0" fontId="14" fillId="5" borderId="1" xfId="0" applyFont="1" applyFill="1" applyBorder="1" applyAlignment="1">
      <alignment horizontal="center" vertical="center" wrapText="1" readingOrder="1"/>
    </xf>
    <xf numFmtId="0" fontId="7" fillId="5" borderId="1" xfId="0" applyFont="1" applyFill="1" applyBorder="1" applyAlignment="1">
      <alignment horizontal="center" vertical="center"/>
    </xf>
    <xf numFmtId="164" fontId="7" fillId="5" borderId="1" xfId="0" applyNumberFormat="1" applyFont="1" applyFill="1" applyBorder="1" applyAlignment="1">
      <alignment horizontal="center" vertical="center"/>
    </xf>
    <xf numFmtId="0" fontId="15" fillId="5" borderId="1" xfId="0" applyFont="1" applyFill="1" applyBorder="1" applyAlignment="1">
      <alignment horizontal="center" vertical="center" wrapText="1"/>
    </xf>
    <xf numFmtId="0" fontId="7" fillId="5" borderId="0" xfId="0" applyFont="1" applyFill="1" applyAlignment="1">
      <alignment vertical="center"/>
    </xf>
    <xf numFmtId="0" fontId="24" fillId="0" borderId="0" xfId="0" applyFont="1" applyAlignment="1">
      <alignment horizontal="left" vertical="center"/>
    </xf>
    <xf numFmtId="0" fontId="17" fillId="0" borderId="0" xfId="0" applyFont="1" applyAlignment="1">
      <alignment horizontal="center" vertical="center"/>
    </xf>
    <xf numFmtId="0" fontId="25" fillId="6" borderId="0" xfId="0" applyFont="1" applyFill="1" applyBorder="1" applyAlignment="1">
      <alignment horizontal="left" vertical="center"/>
    </xf>
    <xf numFmtId="3" fontId="12" fillId="6" borderId="0" xfId="0" applyNumberFormat="1" applyFont="1" applyFill="1" applyBorder="1" applyAlignment="1">
      <alignment horizontal="center" vertical="center" readingOrder="1"/>
    </xf>
    <xf numFmtId="0" fontId="0" fillId="6" borderId="0" xfId="0" applyFill="1" applyAlignment="1">
      <alignment vertical="center"/>
    </xf>
    <xf numFmtId="0" fontId="14" fillId="6" borderId="3" xfId="0" applyFont="1" applyFill="1" applyBorder="1" applyAlignment="1">
      <alignment horizontal="center" vertical="center" readingOrder="1"/>
    </xf>
    <xf numFmtId="0" fontId="12" fillId="6" borderId="3" xfId="0" applyFont="1" applyFill="1" applyBorder="1" applyAlignment="1">
      <alignment horizontal="center" vertical="center" readingOrder="1"/>
    </xf>
    <xf numFmtId="3" fontId="12" fillId="6" borderId="3" xfId="0" applyNumberFormat="1" applyFont="1" applyFill="1" applyBorder="1" applyAlignment="1">
      <alignment horizontal="center" vertical="center" readingOrder="1"/>
    </xf>
    <xf numFmtId="0" fontId="16" fillId="6" borderId="8" xfId="0" applyFont="1" applyFill="1" applyBorder="1" applyAlignment="1">
      <alignment horizontal="center" vertical="center" wrapText="1" readingOrder="1"/>
    </xf>
    <xf numFmtId="9" fontId="4" fillId="0" borderId="0" xfId="0" applyNumberFormat="1" applyFont="1" applyAlignment="1">
      <alignment horizontal="center" vertical="center"/>
    </xf>
    <xf numFmtId="9" fontId="5" fillId="2" borderId="1" xfId="0" applyNumberFormat="1" applyFont="1" applyFill="1" applyBorder="1" applyAlignment="1">
      <alignment horizontal="center" vertical="center"/>
    </xf>
    <xf numFmtId="0" fontId="4" fillId="0" borderId="1" xfId="0" applyFont="1" applyBorder="1" applyAlignment="1">
      <alignment horizontal="center" vertical="center"/>
    </xf>
    <xf numFmtId="9" fontId="4" fillId="0" borderId="1" xfId="0" applyNumberFormat="1" applyFont="1" applyBorder="1" applyAlignment="1">
      <alignment horizontal="center" vertical="center"/>
    </xf>
    <xf numFmtId="166" fontId="4" fillId="0" borderId="1" xfId="1" applyNumberFormat="1" applyFont="1" applyBorder="1" applyAlignment="1">
      <alignment horizontal="center" vertical="center"/>
    </xf>
    <xf numFmtId="0" fontId="17" fillId="2" borderId="1" xfId="0" applyFont="1" applyFill="1" applyBorder="1" applyAlignment="1">
      <alignment horizontal="center" vertical="center"/>
    </xf>
    <xf numFmtId="3" fontId="20" fillId="2" borderId="1"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9" fontId="0" fillId="2"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0" xfId="0" applyFont="1" applyFill="1" applyAlignment="1">
      <alignment horizontal="center" vertical="center"/>
    </xf>
    <xf numFmtId="0" fontId="7" fillId="0" borderId="0" xfId="0" applyFont="1" applyFill="1" applyAlignment="1">
      <alignment vertical="center"/>
    </xf>
    <xf numFmtId="0" fontId="0" fillId="0" borderId="0" xfId="0" applyFill="1" applyAlignment="1">
      <alignment vertical="center"/>
    </xf>
    <xf numFmtId="17" fontId="1" fillId="2" borderId="7" xfId="0" applyNumberFormat="1" applyFont="1" applyFill="1" applyBorder="1" applyAlignment="1">
      <alignment horizontal="center" vertical="center"/>
    </xf>
    <xf numFmtId="0" fontId="17" fillId="0" borderId="1" xfId="0" applyFont="1" applyBorder="1" applyAlignment="1">
      <alignment horizontal="center" vertical="center"/>
    </xf>
    <xf numFmtId="165" fontId="17" fillId="2" borderId="1" xfId="1"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3" fontId="0" fillId="0" borderId="0" xfId="0" applyNumberFormat="1" applyFill="1" applyBorder="1" applyAlignment="1">
      <alignment horizontal="left" vertical="top" wrapText="1"/>
    </xf>
    <xf numFmtId="0" fontId="0" fillId="0" borderId="0" xfId="0" applyAlignment="1">
      <alignment horizontal="left" wrapText="1"/>
    </xf>
    <xf numFmtId="0" fontId="1" fillId="5" borderId="1" xfId="0" applyFont="1" applyFill="1" applyBorder="1" applyAlignment="1">
      <alignment horizontal="center" vertical="center"/>
    </xf>
    <xf numFmtId="0" fontId="25" fillId="0" borderId="2" xfId="0" applyFont="1" applyFill="1" applyBorder="1" applyAlignment="1">
      <alignment horizontal="left" vertical="center"/>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0" fontId="17" fillId="2" borderId="2" xfId="0" applyFont="1" applyFill="1" applyBorder="1" applyAlignment="1">
      <alignment horizontal="center" vertical="center"/>
    </xf>
    <xf numFmtId="0" fontId="17" fillId="2" borderId="4"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3" fillId="0" borderId="2" xfId="0" applyFont="1" applyBorder="1" applyAlignment="1">
      <alignment horizontal="left" vertical="center"/>
    </xf>
    <xf numFmtId="0" fontId="3" fillId="0" borderId="4" xfId="0" applyFont="1" applyBorder="1" applyAlignment="1">
      <alignment horizontal="left" vertical="center"/>
    </xf>
    <xf numFmtId="0" fontId="13" fillId="0" borderId="1" xfId="0" applyFont="1" applyBorder="1" applyAlignment="1">
      <alignment horizontal="center" vertical="center" readingOrder="1"/>
    </xf>
    <xf numFmtId="0" fontId="26" fillId="0" borderId="0" xfId="0" applyFont="1" applyFill="1" applyAlignment="1">
      <alignment vertical="center"/>
    </xf>
    <xf numFmtId="0" fontId="27" fillId="0" borderId="0" xfId="0" applyFont="1" applyFill="1" applyAlignment="1">
      <alignment vertical="center"/>
    </xf>
    <xf numFmtId="0" fontId="28" fillId="0" borderId="0" xfId="0" applyFont="1" applyFill="1" applyAlignment="1">
      <alignment horizontal="center" vertical="center"/>
    </xf>
    <xf numFmtId="0" fontId="29" fillId="0" borderId="1" xfId="0" applyFont="1" applyFill="1" applyBorder="1" applyAlignment="1">
      <alignment horizontal="center" vertical="center"/>
    </xf>
    <xf numFmtId="3" fontId="29" fillId="2" borderId="1" xfId="0" applyNumberFormat="1" applyFont="1" applyFill="1" applyBorder="1" applyAlignment="1">
      <alignment horizontal="center" vertical="center"/>
    </xf>
    <xf numFmtId="9" fontId="28" fillId="2" borderId="1" xfId="0" applyNumberFormat="1" applyFont="1" applyFill="1" applyBorder="1" applyAlignment="1">
      <alignment horizontal="center" vertical="center"/>
    </xf>
    <xf numFmtId="0" fontId="29" fillId="2" borderId="0" xfId="0" applyFont="1" applyFill="1" applyBorder="1" applyAlignment="1">
      <alignment horizontal="left" vertical="center" wrapText="1"/>
    </xf>
    <xf numFmtId="0" fontId="30" fillId="4" borderId="1" xfId="0" applyFont="1" applyFill="1" applyBorder="1" applyAlignment="1">
      <alignment horizontal="center" vertical="center" readingOrder="1"/>
    </xf>
    <xf numFmtId="0" fontId="26" fillId="2" borderId="1" xfId="0" applyFont="1" applyFill="1" applyBorder="1" applyAlignment="1">
      <alignment horizontal="center" vertical="center"/>
    </xf>
    <xf numFmtId="0" fontId="26" fillId="0" borderId="1" xfId="0" applyFont="1" applyBorder="1" applyAlignment="1">
      <alignment horizontal="center" vertical="center"/>
    </xf>
    <xf numFmtId="0" fontId="0" fillId="2" borderId="1" xfId="0" applyFont="1" applyFill="1" applyBorder="1" applyAlignment="1">
      <alignment horizontal="center" vertical="center"/>
    </xf>
    <xf numFmtId="3" fontId="26" fillId="0" borderId="1" xfId="0" applyNumberFormat="1" applyFont="1" applyBorder="1" applyAlignment="1">
      <alignment horizontal="center" vertical="center"/>
    </xf>
    <xf numFmtId="3" fontId="26" fillId="2" borderId="1" xfId="0" applyNumberFormat="1" applyFont="1" applyFill="1" applyBorder="1" applyAlignment="1">
      <alignment horizontal="center" vertical="center"/>
    </xf>
    <xf numFmtId="0" fontId="31" fillId="0" borderId="0" xfId="0" applyFont="1" applyAlignment="1">
      <alignment horizontal="left" vertical="center"/>
    </xf>
    <xf numFmtId="0" fontId="28" fillId="0" borderId="0" xfId="0" applyFont="1" applyAlignment="1">
      <alignment horizontal="center" vertical="center"/>
    </xf>
    <xf numFmtId="0" fontId="32" fillId="0" borderId="0" xfId="0" applyFont="1" applyAlignment="1">
      <alignment horizontal="left" vertical="center"/>
    </xf>
    <xf numFmtId="0" fontId="32" fillId="0" borderId="0" xfId="0" applyFont="1" applyAlignment="1">
      <alignment horizontal="left" vertical="top" wrapText="1"/>
    </xf>
    <xf numFmtId="3" fontId="27" fillId="0" borderId="1" xfId="0" applyNumberFormat="1" applyFont="1" applyBorder="1" applyAlignment="1">
      <alignment horizontal="center" vertical="center"/>
    </xf>
    <xf numFmtId="3" fontId="27" fillId="0" borderId="1" xfId="0" applyNumberFormat="1" applyFont="1" applyFill="1" applyBorder="1" applyAlignment="1">
      <alignment horizontal="center" vertical="center"/>
    </xf>
    <xf numFmtId="9" fontId="23" fillId="2" borderId="1" xfId="2" applyFont="1" applyFill="1" applyBorder="1" applyAlignment="1">
      <alignment horizontal="center" vertical="center"/>
    </xf>
    <xf numFmtId="0" fontId="29" fillId="0" borderId="1" xfId="0" applyFont="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C65E2E"/>
      <color rgb="FFFDF2E3"/>
      <color rgb="FFFCE9D0"/>
      <color rgb="FFEEC9B8"/>
      <color rgb="FFFF9900"/>
      <color rgb="FFFF6600"/>
      <color rgb="FFE3FFAB"/>
      <color rgb="FFFFD9F5"/>
      <color rgb="FFFFA3E7"/>
      <color rgb="FFA400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274320</xdr:colOff>
      <xdr:row>1</xdr:row>
      <xdr:rowOff>108639</xdr:rowOff>
    </xdr:from>
    <xdr:to>
      <xdr:col>14</xdr:col>
      <xdr:colOff>402335</xdr:colOff>
      <xdr:row>9</xdr:row>
      <xdr:rowOff>195421</xdr:rowOff>
    </xdr:to>
    <xdr:pic>
      <xdr:nvPicPr>
        <xdr:cNvPr id="3" name="Imagen 2">
          <a:extLst>
            <a:ext uri="{FF2B5EF4-FFF2-40B4-BE49-F238E27FC236}">
              <a16:creationId xmlns:a16="http://schemas.microsoft.com/office/drawing/2014/main" id="{D9C6B476-4A84-40FC-8C31-907470F341A8}"/>
            </a:ext>
          </a:extLst>
        </xdr:cNvPr>
        <xdr:cNvPicPr>
          <a:picLocks noChangeAspect="1"/>
        </xdr:cNvPicPr>
      </xdr:nvPicPr>
      <xdr:blipFill>
        <a:blip xmlns:r="http://schemas.openxmlformats.org/officeDocument/2006/relationships" r:embed="rId1"/>
        <a:stretch>
          <a:fillRect/>
        </a:stretch>
      </xdr:blipFill>
      <xdr:spPr>
        <a:xfrm>
          <a:off x="7254240" y="459159"/>
          <a:ext cx="6498335" cy="33862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84666</xdr:colOff>
      <xdr:row>18</xdr:row>
      <xdr:rowOff>31750</xdr:rowOff>
    </xdr:from>
    <xdr:to>
      <xdr:col>14</xdr:col>
      <xdr:colOff>60325</xdr:colOff>
      <xdr:row>39</xdr:row>
      <xdr:rowOff>261408</xdr:rowOff>
    </xdr:to>
    <xdr:pic>
      <xdr:nvPicPr>
        <xdr:cNvPr id="6" name="Picture 5">
          <a:extLst>
            <a:ext uri="{FF2B5EF4-FFF2-40B4-BE49-F238E27FC236}">
              <a16:creationId xmlns:a16="http://schemas.microsoft.com/office/drawing/2014/main" id="{1FB0F132-2045-4FBC-8692-217602C170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52333" y="4953000"/>
          <a:ext cx="6696075" cy="6696075"/>
        </a:xfrm>
        <a:prstGeom prst="rect">
          <a:avLst/>
        </a:prstGeom>
      </xdr:spPr>
    </xdr:pic>
    <xdr:clientData/>
  </xdr:twoCellAnchor>
  <xdr:twoCellAnchor editAs="oneCell">
    <xdr:from>
      <xdr:col>14</xdr:col>
      <xdr:colOff>349250</xdr:colOff>
      <xdr:row>18</xdr:row>
      <xdr:rowOff>137584</xdr:rowOff>
    </xdr:from>
    <xdr:to>
      <xdr:col>25</xdr:col>
      <xdr:colOff>586316</xdr:colOff>
      <xdr:row>45</xdr:row>
      <xdr:rowOff>128101</xdr:rowOff>
    </xdr:to>
    <xdr:pic>
      <xdr:nvPicPr>
        <xdr:cNvPr id="8" name="Picture 7">
          <a:extLst>
            <a:ext uri="{FF2B5EF4-FFF2-40B4-BE49-F238E27FC236}">
              <a16:creationId xmlns:a16="http://schemas.microsoft.com/office/drawing/2014/main" id="{F75F6D2A-3162-42ED-873E-05887A13C88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37333" y="5058834"/>
          <a:ext cx="7772400" cy="804443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4F014-20F0-4C30-8B26-B3715E018EA1}">
  <dimension ref="A1:T24"/>
  <sheetViews>
    <sheetView tabSelected="1" zoomScale="68" zoomScaleNormal="68" workbookViewId="0">
      <selection activeCell="A41" sqref="A41"/>
    </sheetView>
  </sheetViews>
  <sheetFormatPr defaultColWidth="9.140625" defaultRowHeight="15"/>
  <cols>
    <col min="1" max="1" width="9.140625" style="61"/>
    <col min="2" max="2" width="12.5703125" style="61" customWidth="1"/>
    <col min="3" max="11" width="9.140625" style="61"/>
    <col min="12" max="13" width="9" style="61" customWidth="1"/>
    <col min="14" max="14" width="4.5703125" style="61" bestFit="1" customWidth="1"/>
    <col min="15" max="15" width="9" style="61" customWidth="1"/>
    <col min="16" max="16" width="4.5703125" style="61" bestFit="1" customWidth="1"/>
    <col min="17" max="17" width="9" style="61" customWidth="1"/>
    <col min="18" max="18" width="4.5703125" style="61" bestFit="1" customWidth="1"/>
    <col min="19" max="19" width="9" style="61" customWidth="1"/>
    <col min="20" max="16384" width="9.140625" style="61"/>
  </cols>
  <sheetData>
    <row r="1" spans="1:20" ht="83.25" customHeight="1">
      <c r="A1" s="60"/>
      <c r="M1" s="62"/>
      <c r="N1" s="62"/>
      <c r="O1" s="62"/>
      <c r="P1" s="62"/>
      <c r="Q1" s="62"/>
      <c r="R1" s="62"/>
      <c r="S1" s="62"/>
    </row>
    <row r="2" spans="1:20" s="46" customFormat="1" ht="15" customHeight="1">
      <c r="A2" s="128" t="s">
        <v>143</v>
      </c>
      <c r="B2" s="128"/>
      <c r="C2" s="128"/>
      <c r="D2" s="128"/>
      <c r="E2" s="128"/>
      <c r="F2" s="128"/>
      <c r="G2" s="128"/>
      <c r="H2" s="128"/>
      <c r="I2" s="128"/>
      <c r="J2" s="128"/>
      <c r="L2" s="147" t="s">
        <v>65</v>
      </c>
      <c r="M2" s="148"/>
      <c r="N2" s="148"/>
      <c r="O2" s="148"/>
      <c r="P2" s="148"/>
      <c r="Q2" s="148"/>
      <c r="R2" s="148"/>
      <c r="S2" s="148"/>
      <c r="T2" s="149"/>
    </row>
    <row r="3" spans="1:20" s="46" customFormat="1" ht="13.5" customHeight="1">
      <c r="A3" s="128"/>
      <c r="B3" s="128"/>
      <c r="C3" s="128"/>
      <c r="D3" s="128"/>
      <c r="E3" s="128"/>
      <c r="F3" s="128"/>
      <c r="G3" s="128"/>
      <c r="H3" s="128"/>
      <c r="I3" s="128"/>
      <c r="J3" s="128"/>
      <c r="L3" s="63"/>
    </row>
    <row r="4" spans="1:20" ht="12.75" customHeight="1">
      <c r="A4" s="128"/>
      <c r="B4" s="128"/>
      <c r="C4" s="128"/>
      <c r="D4" s="128"/>
      <c r="E4" s="128"/>
      <c r="F4" s="128"/>
      <c r="G4" s="128"/>
      <c r="H4" s="128"/>
      <c r="I4" s="128"/>
      <c r="J4" s="128"/>
      <c r="L4" s="64"/>
      <c r="M4" s="64"/>
      <c r="N4" s="125" t="s">
        <v>132</v>
      </c>
      <c r="O4" s="126"/>
      <c r="P4" s="126"/>
      <c r="Q4" s="127"/>
      <c r="R4" s="125" t="s">
        <v>18</v>
      </c>
      <c r="S4" s="127"/>
    </row>
    <row r="5" spans="1:20" ht="30">
      <c r="A5" s="128"/>
      <c r="B5" s="128"/>
      <c r="C5" s="128"/>
      <c r="D5" s="128"/>
      <c r="E5" s="128"/>
      <c r="F5" s="128"/>
      <c r="G5" s="128"/>
      <c r="H5" s="128"/>
      <c r="I5" s="128"/>
      <c r="J5" s="128"/>
      <c r="L5" s="64"/>
      <c r="M5" s="113" t="s">
        <v>116</v>
      </c>
      <c r="N5" s="114"/>
      <c r="O5" s="114" t="s">
        <v>117</v>
      </c>
      <c r="P5" s="114"/>
      <c r="Q5" s="114" t="s">
        <v>4</v>
      </c>
      <c r="R5" s="114"/>
      <c r="S5" s="114" t="s">
        <v>5</v>
      </c>
    </row>
    <row r="6" spans="1:20">
      <c r="A6" s="128"/>
      <c r="B6" s="128"/>
      <c r="C6" s="128"/>
      <c r="D6" s="128"/>
      <c r="E6" s="128"/>
      <c r="F6" s="128"/>
      <c r="G6" s="128"/>
      <c r="H6" s="128"/>
      <c r="I6" s="128"/>
      <c r="J6" s="128"/>
      <c r="L6" s="66" t="s">
        <v>0</v>
      </c>
      <c r="M6" s="67">
        <f>SUM(M7:M10)</f>
        <v>2038</v>
      </c>
      <c r="N6" s="68"/>
      <c r="O6" s="67">
        <f>SUM(O7:O10)</f>
        <v>2821.5</v>
      </c>
      <c r="P6" s="68"/>
      <c r="Q6" s="67">
        <f>SUM(Q7:Q10)</f>
        <v>3642.9749999999999</v>
      </c>
      <c r="R6" s="68"/>
      <c r="S6" s="67">
        <f>SUM(S7:S10)</f>
        <v>4556.21875</v>
      </c>
    </row>
    <row r="7" spans="1:20">
      <c r="A7" s="128"/>
      <c r="B7" s="128"/>
      <c r="C7" s="128"/>
      <c r="D7" s="128"/>
      <c r="E7" s="128"/>
      <c r="F7" s="128"/>
      <c r="G7" s="128"/>
      <c r="H7" s="128"/>
      <c r="I7" s="128"/>
      <c r="J7" s="128"/>
      <c r="L7" s="65" t="s">
        <v>2</v>
      </c>
      <c r="M7" s="151">
        <v>108</v>
      </c>
      <c r="N7" s="115"/>
      <c r="O7" s="151">
        <v>150</v>
      </c>
      <c r="P7" s="112"/>
      <c r="Q7" s="151">
        <v>150</v>
      </c>
      <c r="R7" s="112"/>
      <c r="S7" s="151">
        <v>190</v>
      </c>
    </row>
    <row r="8" spans="1:20" ht="21.75" customHeight="1">
      <c r="A8" s="128"/>
      <c r="B8" s="128"/>
      <c r="C8" s="128"/>
      <c r="D8" s="128"/>
      <c r="E8" s="128"/>
      <c r="F8" s="128"/>
      <c r="G8" s="128"/>
      <c r="H8" s="128"/>
      <c r="I8" s="128"/>
      <c r="J8" s="128"/>
      <c r="L8" s="150" t="s">
        <v>150</v>
      </c>
      <c r="M8" s="151">
        <v>1100</v>
      </c>
      <c r="N8" s="152">
        <v>0.3</v>
      </c>
      <c r="O8" s="67">
        <f>M8+M8*N8</f>
        <v>1430</v>
      </c>
      <c r="P8" s="152">
        <v>0.25</v>
      </c>
      <c r="Q8" s="67">
        <f>O8+O8*P8</f>
        <v>1787.5</v>
      </c>
      <c r="R8" s="152">
        <v>0.25</v>
      </c>
      <c r="S8" s="67">
        <f>Q8+Q8*R8</f>
        <v>2234.375</v>
      </c>
    </row>
    <row r="9" spans="1:20">
      <c r="A9" s="128"/>
      <c r="B9" s="128"/>
      <c r="C9" s="128"/>
      <c r="D9" s="128"/>
      <c r="E9" s="128"/>
      <c r="F9" s="128"/>
      <c r="G9" s="128"/>
      <c r="H9" s="128"/>
      <c r="I9" s="128"/>
      <c r="J9" s="128"/>
      <c r="L9" s="150" t="s">
        <v>151</v>
      </c>
      <c r="M9" s="151">
        <v>450</v>
      </c>
      <c r="N9" s="152">
        <v>0.45</v>
      </c>
      <c r="O9" s="67">
        <f t="shared" ref="O9:O10" si="0">M9+M9*N9</f>
        <v>652.5</v>
      </c>
      <c r="P9" s="152">
        <v>0.35</v>
      </c>
      <c r="Q9" s="67">
        <f t="shared" ref="Q9:S10" si="1">O9+O9*P9</f>
        <v>880.875</v>
      </c>
      <c r="R9" s="152">
        <v>0.25</v>
      </c>
      <c r="S9" s="67">
        <f t="shared" si="1"/>
        <v>1101.09375</v>
      </c>
    </row>
    <row r="10" spans="1:20">
      <c r="A10" s="128"/>
      <c r="B10" s="128"/>
      <c r="C10" s="128"/>
      <c r="D10" s="128"/>
      <c r="E10" s="128"/>
      <c r="F10" s="128"/>
      <c r="G10" s="128"/>
      <c r="H10" s="128"/>
      <c r="I10" s="128"/>
      <c r="J10" s="128"/>
      <c r="L10" s="150" t="s">
        <v>152</v>
      </c>
      <c r="M10" s="151">
        <v>380</v>
      </c>
      <c r="N10" s="152">
        <v>0.55000000000000004</v>
      </c>
      <c r="O10" s="67">
        <f t="shared" si="0"/>
        <v>589</v>
      </c>
      <c r="P10" s="152">
        <v>0.4</v>
      </c>
      <c r="Q10" s="67">
        <f t="shared" si="1"/>
        <v>824.6</v>
      </c>
      <c r="R10" s="152">
        <v>0.25</v>
      </c>
      <c r="S10" s="67">
        <f t="shared" si="1"/>
        <v>1030.75</v>
      </c>
    </row>
    <row r="11" spans="1:20">
      <c r="A11" s="128"/>
      <c r="B11" s="128"/>
      <c r="C11" s="128"/>
      <c r="D11" s="128"/>
      <c r="E11" s="128"/>
      <c r="F11" s="128"/>
      <c r="G11" s="128"/>
      <c r="H11" s="128"/>
      <c r="I11" s="128"/>
      <c r="J11" s="128"/>
      <c r="L11" s="74"/>
      <c r="M11" s="75"/>
      <c r="N11" s="76"/>
      <c r="O11" s="77"/>
      <c r="P11" s="76"/>
      <c r="Q11" s="77"/>
      <c r="R11" s="76"/>
      <c r="S11" s="77"/>
    </row>
    <row r="12" spans="1:20" ht="15" customHeight="1">
      <c r="A12" s="128"/>
      <c r="B12" s="128"/>
      <c r="C12" s="128"/>
      <c r="D12" s="128"/>
      <c r="E12" s="128"/>
      <c r="F12" s="128"/>
      <c r="G12" s="128"/>
      <c r="H12" s="128"/>
      <c r="I12" s="128"/>
      <c r="J12" s="128"/>
      <c r="L12" s="153" t="s">
        <v>153</v>
      </c>
      <c r="M12" s="153"/>
      <c r="N12" s="153"/>
      <c r="O12" s="153"/>
      <c r="P12" s="153"/>
      <c r="Q12" s="153"/>
      <c r="R12" s="153"/>
      <c r="S12" s="153"/>
    </row>
    <row r="13" spans="1:20">
      <c r="L13" s="153"/>
      <c r="M13" s="153"/>
      <c r="N13" s="153"/>
      <c r="O13" s="153"/>
      <c r="P13" s="153"/>
      <c r="Q13" s="153"/>
      <c r="R13" s="153"/>
      <c r="S13" s="153"/>
    </row>
    <row r="14" spans="1:20">
      <c r="A14" s="61" t="s">
        <v>66</v>
      </c>
      <c r="L14" s="153"/>
      <c r="M14" s="153"/>
      <c r="N14" s="153"/>
      <c r="O14" s="153"/>
      <c r="P14" s="153"/>
      <c r="Q14" s="153"/>
      <c r="R14" s="153"/>
      <c r="S14" s="153"/>
    </row>
    <row r="16" spans="1:20">
      <c r="A16" s="78" t="s">
        <v>123</v>
      </c>
      <c r="I16" s="61" t="s">
        <v>19</v>
      </c>
    </row>
    <row r="17" spans="2:19">
      <c r="B17" s="61" t="s">
        <v>144</v>
      </c>
    </row>
    <row r="18" spans="2:19">
      <c r="B18" s="61" t="s">
        <v>145</v>
      </c>
    </row>
    <row r="19" spans="2:19">
      <c r="B19" s="61" t="s">
        <v>146</v>
      </c>
    </row>
    <row r="20" spans="2:19">
      <c r="B20" s="61" t="s">
        <v>147</v>
      </c>
    </row>
    <row r="21" spans="2:19">
      <c r="B21" s="61" t="s">
        <v>148</v>
      </c>
    </row>
    <row r="22" spans="2:19">
      <c r="B22" s="61" t="s">
        <v>149</v>
      </c>
    </row>
    <row r="23" spans="2:19" s="69" customFormat="1">
      <c r="L23" s="61"/>
      <c r="M23" s="61"/>
      <c r="N23" s="61"/>
      <c r="O23" s="61"/>
      <c r="P23" s="61"/>
      <c r="Q23" s="61"/>
      <c r="R23" s="61"/>
      <c r="S23" s="61"/>
    </row>
    <row r="24" spans="2:19">
      <c r="L24" s="69"/>
      <c r="M24" s="69"/>
      <c r="N24" s="69"/>
      <c r="O24" s="69"/>
      <c r="P24" s="69"/>
      <c r="Q24" s="69"/>
      <c r="R24" s="69"/>
      <c r="S24" s="69"/>
    </row>
  </sheetData>
  <mergeCells count="4">
    <mergeCell ref="N4:Q4"/>
    <mergeCell ref="R4:S4"/>
    <mergeCell ref="A2:J12"/>
    <mergeCell ref="L12:S1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4422A-5930-4470-9BC3-39AD39C35631}">
  <dimension ref="A1:X15"/>
  <sheetViews>
    <sheetView zoomScale="62" zoomScaleNormal="62" workbookViewId="0">
      <selection activeCell="A33" sqref="A33"/>
    </sheetView>
  </sheetViews>
  <sheetFormatPr defaultColWidth="11.42578125" defaultRowHeight="21"/>
  <cols>
    <col min="1" max="1" width="15.42578125" style="10" customWidth="1"/>
    <col min="2" max="2" width="12" style="2" customWidth="1"/>
    <col min="3" max="3" width="6" style="2" bestFit="1" customWidth="1"/>
    <col min="4" max="4" width="11.42578125" style="2"/>
    <col min="5" max="5" width="4.5703125" style="2" bestFit="1" customWidth="1"/>
    <col min="6" max="6" width="11.42578125" style="2"/>
    <col min="7" max="7" width="4.5703125" style="2" bestFit="1" customWidth="1"/>
    <col min="8" max="8" width="11.42578125" style="2"/>
    <col min="9" max="9" width="4.5703125" style="2" bestFit="1" customWidth="1"/>
    <col min="10" max="10" width="11.42578125" style="2"/>
    <col min="11" max="11" width="4.5703125" style="2" bestFit="1" customWidth="1"/>
    <col min="12" max="12" width="11.42578125" style="2"/>
    <col min="13" max="13" width="4.5703125" style="2" bestFit="1" customWidth="1"/>
    <col min="14" max="14" width="11.42578125" style="2"/>
    <col min="15" max="15" width="4.5703125" style="2" bestFit="1" customWidth="1"/>
    <col min="16" max="16" width="11.42578125" style="2"/>
    <col min="17" max="17" width="4.5703125" style="2" bestFit="1" customWidth="1"/>
    <col min="18" max="18" width="11.42578125" style="2"/>
    <col min="19" max="19" width="4.5703125" style="2" bestFit="1" customWidth="1"/>
    <col min="20" max="23" width="11.42578125" style="2"/>
    <col min="24" max="24" width="13.5703125" style="2" bestFit="1" customWidth="1"/>
    <col min="25" max="16384" width="11.42578125" style="2"/>
  </cols>
  <sheetData>
    <row r="1" spans="1:24" ht="15">
      <c r="A1" s="17"/>
    </row>
    <row r="2" spans="1:24" ht="15">
      <c r="A2" s="17"/>
    </row>
    <row r="3" spans="1:24" ht="15">
      <c r="A3" s="17"/>
    </row>
    <row r="4" spans="1:24">
      <c r="A4" s="16" t="s">
        <v>27</v>
      </c>
    </row>
    <row r="5" spans="1:24">
      <c r="A5" s="8"/>
    </row>
    <row r="6" spans="1:24" s="6" customFormat="1">
      <c r="C6" s="139"/>
      <c r="D6" s="141"/>
      <c r="E6" s="141"/>
      <c r="F6" s="141"/>
      <c r="G6" s="141"/>
      <c r="H6" s="141"/>
      <c r="I6" s="141"/>
      <c r="J6" s="141"/>
      <c r="K6" s="141"/>
      <c r="L6" s="141"/>
      <c r="M6" s="141"/>
      <c r="N6" s="141"/>
      <c r="O6" s="141"/>
      <c r="P6" s="141"/>
      <c r="Q6" s="141"/>
      <c r="R6" s="140"/>
      <c r="S6" s="139" t="s">
        <v>23</v>
      </c>
      <c r="T6" s="140"/>
      <c r="V6" s="58"/>
      <c r="W6" s="58"/>
      <c r="X6" s="48" t="s">
        <v>23</v>
      </c>
    </row>
    <row r="7" spans="1:24" s="1" customFormat="1" ht="22.5">
      <c r="A7" s="6"/>
      <c r="B7" s="7" t="s">
        <v>15</v>
      </c>
      <c r="C7" s="18"/>
      <c r="D7" s="18" t="s">
        <v>3</v>
      </c>
      <c r="E7" s="18"/>
      <c r="F7" s="18" t="s">
        <v>4</v>
      </c>
      <c r="G7" s="18"/>
      <c r="H7" s="18" t="s">
        <v>5</v>
      </c>
      <c r="I7" s="18"/>
      <c r="J7" s="18" t="s">
        <v>6</v>
      </c>
      <c r="K7" s="18"/>
      <c r="L7" s="18" t="s">
        <v>7</v>
      </c>
      <c r="M7" s="18"/>
      <c r="N7" s="18" t="s">
        <v>8</v>
      </c>
      <c r="O7" s="7"/>
      <c r="P7" s="7" t="s">
        <v>9</v>
      </c>
      <c r="Q7" s="7"/>
      <c r="R7" s="7" t="s">
        <v>10</v>
      </c>
      <c r="S7" s="7"/>
      <c r="T7" s="7" t="s">
        <v>11</v>
      </c>
      <c r="V7" s="31" t="s">
        <v>36</v>
      </c>
      <c r="W7" s="48" t="s">
        <v>2</v>
      </c>
      <c r="X7" s="38">
        <v>100</v>
      </c>
    </row>
    <row r="8" spans="1:24" ht="22.5">
      <c r="A8" s="9" t="s">
        <v>0</v>
      </c>
      <c r="B8" s="3">
        <f>SUM(B9:B15)</f>
        <v>104480</v>
      </c>
      <c r="C8" s="4"/>
      <c r="D8" s="3">
        <f>SUM(D9:D15)</f>
        <v>116025</v>
      </c>
      <c r="E8" s="4"/>
      <c r="F8" s="3">
        <f>SUM(F9:F15)</f>
        <v>128836.25</v>
      </c>
      <c r="G8" s="4"/>
      <c r="H8" s="3">
        <f>SUM(H9:H15)</f>
        <v>143210.3125</v>
      </c>
      <c r="I8" s="4"/>
      <c r="J8" s="3">
        <f>SUM(J9:J15)</f>
        <v>159358.54062500002</v>
      </c>
      <c r="K8" s="4"/>
      <c r="L8" s="3">
        <f>SUM(L9:L15)</f>
        <v>177503.81828125002</v>
      </c>
      <c r="M8" s="4"/>
      <c r="N8" s="3">
        <f>SUM(N9:N15)</f>
        <v>197869.57922656249</v>
      </c>
      <c r="O8" s="4"/>
      <c r="P8" s="3">
        <f>SUM(P9:P15)</f>
        <v>220673.04361445317</v>
      </c>
      <c r="Q8" s="4"/>
      <c r="R8" s="3">
        <f>SUM(R9:R15)</f>
        <v>237363.71206150396</v>
      </c>
      <c r="S8" s="4"/>
      <c r="T8" s="3">
        <f>SUM(T9:T15)</f>
        <v>251976.05313678613</v>
      </c>
      <c r="V8" s="31" t="s">
        <v>37</v>
      </c>
      <c r="W8" s="48" t="s">
        <v>0</v>
      </c>
      <c r="X8" s="41">
        <v>250000</v>
      </c>
    </row>
    <row r="9" spans="1:24" s="46" customFormat="1" ht="37.5">
      <c r="A9" s="11" t="s">
        <v>2</v>
      </c>
      <c r="B9" s="157">
        <v>300</v>
      </c>
      <c r="C9" s="157"/>
      <c r="D9" s="157">
        <v>300</v>
      </c>
      <c r="E9" s="157"/>
      <c r="F9" s="157">
        <v>300</v>
      </c>
      <c r="G9" s="157"/>
      <c r="H9" s="157">
        <v>300</v>
      </c>
      <c r="I9" s="157"/>
      <c r="J9" s="157">
        <v>300</v>
      </c>
      <c r="K9" s="157"/>
      <c r="L9" s="157">
        <v>300</v>
      </c>
      <c r="M9" s="157"/>
      <c r="N9" s="157">
        <v>300</v>
      </c>
      <c r="O9" s="157"/>
      <c r="P9" s="157">
        <v>300</v>
      </c>
      <c r="Q9" s="157"/>
      <c r="R9" s="157">
        <v>300</v>
      </c>
      <c r="S9" s="157"/>
      <c r="T9" s="157">
        <v>300</v>
      </c>
      <c r="V9" s="54" t="s">
        <v>46</v>
      </c>
      <c r="W9" s="49" t="s">
        <v>49</v>
      </c>
      <c r="X9" s="55" t="s">
        <v>43</v>
      </c>
    </row>
    <row r="10" spans="1:24" ht="45">
      <c r="A10" s="156" t="s">
        <v>84</v>
      </c>
      <c r="B10" s="3">
        <v>30000</v>
      </c>
      <c r="C10" s="4">
        <v>0.1</v>
      </c>
      <c r="D10" s="3">
        <f>B10+B10*C10</f>
        <v>33000</v>
      </c>
      <c r="E10" s="4">
        <v>0.1</v>
      </c>
      <c r="F10" s="3">
        <f>D10+D10*E10</f>
        <v>36300</v>
      </c>
      <c r="G10" s="4">
        <v>0.1</v>
      </c>
      <c r="H10" s="3">
        <f>F10+F10*G10</f>
        <v>39930</v>
      </c>
      <c r="I10" s="4">
        <v>0.1</v>
      </c>
      <c r="J10" s="3">
        <f>H10+H10*I10</f>
        <v>43923</v>
      </c>
      <c r="K10" s="4">
        <v>0.1</v>
      </c>
      <c r="L10" s="3">
        <f>J10+J10*K10</f>
        <v>48315.3</v>
      </c>
      <c r="M10" s="4">
        <v>0.1</v>
      </c>
      <c r="N10" s="3">
        <f>L10+L10*M10</f>
        <v>53146.83</v>
      </c>
      <c r="O10" s="4">
        <v>0.1</v>
      </c>
      <c r="P10" s="3">
        <f>N10+N10*O10</f>
        <v>58461.513000000006</v>
      </c>
      <c r="Q10" s="4">
        <v>0.05</v>
      </c>
      <c r="R10" s="3">
        <f>P10+P10*Q10</f>
        <v>61384.588650000005</v>
      </c>
      <c r="S10" s="4">
        <v>0.05</v>
      </c>
      <c r="T10" s="3">
        <f>R10+R10*S10</f>
        <v>64453.818082500002</v>
      </c>
      <c r="V10" s="31" t="s">
        <v>47</v>
      </c>
      <c r="W10" s="49" t="s">
        <v>38</v>
      </c>
      <c r="X10" s="57">
        <v>1000</v>
      </c>
    </row>
    <row r="11" spans="1:24">
      <c r="A11" s="156" t="s">
        <v>85</v>
      </c>
      <c r="B11" s="3">
        <v>30000</v>
      </c>
      <c r="C11" s="4">
        <v>0.1</v>
      </c>
      <c r="D11" s="3">
        <f t="shared" ref="D11:T14" si="0">B11+B11*C11</f>
        <v>33000</v>
      </c>
      <c r="E11" s="4">
        <v>0.1</v>
      </c>
      <c r="F11" s="3">
        <f t="shared" si="0"/>
        <v>36300</v>
      </c>
      <c r="G11" s="4">
        <v>0.1</v>
      </c>
      <c r="H11" s="3">
        <f t="shared" si="0"/>
        <v>39930</v>
      </c>
      <c r="I11" s="4">
        <v>0.1</v>
      </c>
      <c r="J11" s="3">
        <f t="shared" si="0"/>
        <v>43923</v>
      </c>
      <c r="K11" s="4">
        <v>0.1</v>
      </c>
      <c r="L11" s="3">
        <f t="shared" si="0"/>
        <v>48315.3</v>
      </c>
      <c r="M11" s="4">
        <v>0.1</v>
      </c>
      <c r="N11" s="3">
        <f t="shared" si="0"/>
        <v>53146.83</v>
      </c>
      <c r="O11" s="4">
        <v>0.1</v>
      </c>
      <c r="P11" s="3">
        <f t="shared" si="0"/>
        <v>58461.513000000006</v>
      </c>
      <c r="Q11" s="4">
        <v>0.05</v>
      </c>
      <c r="R11" s="3">
        <f t="shared" si="0"/>
        <v>61384.588650000005</v>
      </c>
      <c r="S11" s="4">
        <v>0.05</v>
      </c>
      <c r="T11" s="3">
        <f t="shared" si="0"/>
        <v>64453.818082500002</v>
      </c>
    </row>
    <row r="12" spans="1:24">
      <c r="A12" s="156" t="s">
        <v>86</v>
      </c>
      <c r="B12" s="3">
        <v>30000</v>
      </c>
      <c r="C12" s="4">
        <v>0.1</v>
      </c>
      <c r="D12" s="3">
        <f t="shared" si="0"/>
        <v>33000</v>
      </c>
      <c r="E12" s="4">
        <v>0.1</v>
      </c>
      <c r="F12" s="3">
        <f t="shared" si="0"/>
        <v>36300</v>
      </c>
      <c r="G12" s="4">
        <v>0.1</v>
      </c>
      <c r="H12" s="3">
        <f t="shared" si="0"/>
        <v>39930</v>
      </c>
      <c r="I12" s="4">
        <v>0.1</v>
      </c>
      <c r="J12" s="3">
        <f t="shared" si="0"/>
        <v>43923</v>
      </c>
      <c r="K12" s="4">
        <v>0.1</v>
      </c>
      <c r="L12" s="3">
        <f t="shared" si="0"/>
        <v>48315.3</v>
      </c>
      <c r="M12" s="4">
        <v>0.1</v>
      </c>
      <c r="N12" s="3">
        <f t="shared" si="0"/>
        <v>53146.83</v>
      </c>
      <c r="O12" s="4">
        <v>0.1</v>
      </c>
      <c r="P12" s="3">
        <f t="shared" si="0"/>
        <v>58461.513000000006</v>
      </c>
      <c r="Q12" s="4">
        <v>0.05</v>
      </c>
      <c r="R12" s="3">
        <f t="shared" si="0"/>
        <v>61384.588650000005</v>
      </c>
      <c r="S12" s="4">
        <v>0.05</v>
      </c>
      <c r="T12" s="3">
        <f t="shared" si="0"/>
        <v>64453.818082500002</v>
      </c>
    </row>
    <row r="13" spans="1:24">
      <c r="A13" s="156" t="s">
        <v>89</v>
      </c>
      <c r="B13" s="3">
        <v>12000</v>
      </c>
      <c r="C13" s="4">
        <v>0.15</v>
      </c>
      <c r="D13" s="3">
        <f t="shared" si="0"/>
        <v>13800</v>
      </c>
      <c r="E13" s="4">
        <v>0.15</v>
      </c>
      <c r="F13" s="3">
        <f t="shared" si="0"/>
        <v>15870</v>
      </c>
      <c r="G13" s="4">
        <v>0.15</v>
      </c>
      <c r="H13" s="3">
        <f t="shared" si="0"/>
        <v>18250.5</v>
      </c>
      <c r="I13" s="4">
        <v>0.15</v>
      </c>
      <c r="J13" s="3">
        <f t="shared" si="0"/>
        <v>20988.075000000001</v>
      </c>
      <c r="K13" s="4">
        <v>0.15</v>
      </c>
      <c r="L13" s="3">
        <f t="shared" si="0"/>
        <v>24136.286250000001</v>
      </c>
      <c r="M13" s="4">
        <v>0.15</v>
      </c>
      <c r="N13" s="3">
        <f t="shared" si="0"/>
        <v>27756.729187500001</v>
      </c>
      <c r="O13" s="4">
        <v>0.15</v>
      </c>
      <c r="P13" s="3">
        <f t="shared" si="0"/>
        <v>31920.238565625001</v>
      </c>
      <c r="Q13" s="4">
        <v>0.15</v>
      </c>
      <c r="R13" s="3">
        <f t="shared" si="0"/>
        <v>36708.274350468753</v>
      </c>
      <c r="S13" s="4">
        <v>0.05</v>
      </c>
      <c r="T13" s="3">
        <f t="shared" si="0"/>
        <v>38543.688067992189</v>
      </c>
    </row>
    <row r="14" spans="1:24">
      <c r="A14" s="156" t="s">
        <v>90</v>
      </c>
      <c r="B14" s="3">
        <v>2180</v>
      </c>
      <c r="C14" s="4">
        <v>0.25</v>
      </c>
      <c r="D14" s="3">
        <f t="shared" si="0"/>
        <v>2725</v>
      </c>
      <c r="E14" s="4">
        <v>0.25</v>
      </c>
      <c r="F14" s="3">
        <f t="shared" si="0"/>
        <v>3406.25</v>
      </c>
      <c r="G14" s="4">
        <v>0.25</v>
      </c>
      <c r="H14" s="3">
        <f t="shared" si="0"/>
        <v>4257.8125</v>
      </c>
      <c r="I14" s="4">
        <v>0.25</v>
      </c>
      <c r="J14" s="3">
        <f t="shared" si="0"/>
        <v>5322.265625</v>
      </c>
      <c r="K14" s="4">
        <v>0.25</v>
      </c>
      <c r="L14" s="3">
        <f t="shared" si="0"/>
        <v>6652.83203125</v>
      </c>
      <c r="M14" s="4">
        <v>0.25</v>
      </c>
      <c r="N14" s="3">
        <f t="shared" si="0"/>
        <v>8316.0400390625</v>
      </c>
      <c r="O14" s="4">
        <v>0.25</v>
      </c>
      <c r="P14" s="3">
        <f t="shared" si="0"/>
        <v>10395.050048828125</v>
      </c>
      <c r="Q14" s="4">
        <v>0.25</v>
      </c>
      <c r="R14" s="3">
        <f t="shared" si="0"/>
        <v>12993.812561035156</v>
      </c>
      <c r="S14" s="4">
        <v>0.25</v>
      </c>
      <c r="T14" s="3">
        <f t="shared" si="0"/>
        <v>16242.265701293945</v>
      </c>
    </row>
    <row r="15" spans="1:24">
      <c r="A15" s="156" t="s">
        <v>91</v>
      </c>
      <c r="B15" s="3">
        <v>0</v>
      </c>
      <c r="C15" s="4"/>
      <c r="D15" s="3">
        <v>200</v>
      </c>
      <c r="E15" s="4">
        <v>0.8</v>
      </c>
      <c r="F15" s="3">
        <f t="shared" ref="F15" si="1">D15+D15*E15</f>
        <v>360</v>
      </c>
      <c r="G15" s="4">
        <v>0.7</v>
      </c>
      <c r="H15" s="3">
        <f t="shared" ref="H15" si="2">F15+F15*G15</f>
        <v>612</v>
      </c>
      <c r="I15" s="4">
        <v>0.6</v>
      </c>
      <c r="J15" s="3">
        <f t="shared" ref="J15" si="3">H15+H15*I15</f>
        <v>979.2</v>
      </c>
      <c r="K15" s="4">
        <v>0.5</v>
      </c>
      <c r="L15" s="3">
        <f t="shared" ref="L15" si="4">J15+J15*K15</f>
        <v>1468.8000000000002</v>
      </c>
      <c r="M15" s="4">
        <v>0.4</v>
      </c>
      <c r="N15" s="3">
        <f t="shared" ref="N15" si="5">L15+L15*M15</f>
        <v>2056.3200000000002</v>
      </c>
      <c r="O15" s="4">
        <v>0.3</v>
      </c>
      <c r="P15" s="3">
        <f t="shared" ref="P15" si="6">N15+N15*O15</f>
        <v>2673.2160000000003</v>
      </c>
      <c r="Q15" s="4">
        <v>0.2</v>
      </c>
      <c r="R15" s="3">
        <f t="shared" ref="R15" si="7">P15+P15*Q15</f>
        <v>3207.8592000000003</v>
      </c>
      <c r="S15" s="4">
        <v>0.1</v>
      </c>
      <c r="T15" s="3">
        <f t="shared" ref="T15" si="8">R15+R15*S15</f>
        <v>3528.6451200000001</v>
      </c>
    </row>
  </sheetData>
  <mergeCells count="2">
    <mergeCell ref="S6:T6"/>
    <mergeCell ref="C6:R6"/>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556E0-04CF-44CA-B7D0-7064A4A37D07}">
  <dimension ref="A1:AD16"/>
  <sheetViews>
    <sheetView zoomScale="55" zoomScaleNormal="55" workbookViewId="0">
      <selection activeCell="A46" sqref="A46"/>
    </sheetView>
  </sheetViews>
  <sheetFormatPr defaultColWidth="11.42578125" defaultRowHeight="21"/>
  <cols>
    <col min="1" max="1" width="15.28515625" style="10" customWidth="1"/>
    <col min="2" max="2" width="12" style="2" customWidth="1"/>
    <col min="3" max="3" width="6" style="2" bestFit="1" customWidth="1"/>
    <col min="4" max="4" width="11.42578125" style="2"/>
    <col min="5" max="5" width="5.42578125" style="2" bestFit="1" customWidth="1"/>
    <col min="6" max="6" width="11.42578125" style="2"/>
    <col min="7" max="7" width="4.5703125" style="2" bestFit="1" customWidth="1"/>
    <col min="8" max="8" width="11.42578125" style="2"/>
    <col min="9" max="9" width="4.5703125" style="2" bestFit="1" customWidth="1"/>
    <col min="10" max="10" width="11.42578125" style="2"/>
    <col min="11" max="11" width="4.5703125" style="2" bestFit="1" customWidth="1"/>
    <col min="12" max="12" width="11.42578125" style="2"/>
    <col min="13" max="13" width="4.5703125" style="2" bestFit="1" customWidth="1"/>
    <col min="14" max="14" width="11.42578125" style="2"/>
    <col min="15" max="15" width="4.5703125" style="2" bestFit="1" customWidth="1"/>
    <col min="16" max="16" width="11.42578125" style="2"/>
    <col min="17" max="17" width="4.5703125" style="2" bestFit="1" customWidth="1"/>
    <col min="18" max="18" width="11.42578125" style="2"/>
    <col min="19" max="19" width="4.5703125" style="2" bestFit="1" customWidth="1"/>
    <col min="20" max="20" width="11.42578125" style="2"/>
    <col min="21" max="21" width="4.5703125" style="2" bestFit="1" customWidth="1"/>
    <col min="22" max="22" width="11.42578125" style="2"/>
    <col min="23" max="23" width="5" style="2" bestFit="1" customWidth="1"/>
    <col min="24" max="24" width="11.42578125" style="2"/>
    <col min="25" max="25" width="5" style="2" bestFit="1" customWidth="1"/>
    <col min="26" max="26" width="23.7109375" style="2" customWidth="1"/>
    <col min="27" max="16384" width="11.42578125" style="2"/>
  </cols>
  <sheetData>
    <row r="1" spans="1:30" ht="15">
      <c r="A1" s="17"/>
    </row>
    <row r="2" spans="1:30" ht="15">
      <c r="A2" s="17"/>
    </row>
    <row r="3" spans="1:30" ht="15">
      <c r="A3" s="17"/>
    </row>
    <row r="4" spans="1:30">
      <c r="A4" s="16" t="s">
        <v>26</v>
      </c>
    </row>
    <row r="5" spans="1:30">
      <c r="A5" s="8"/>
    </row>
    <row r="6" spans="1:30" s="6" customFormat="1">
      <c r="C6" s="139"/>
      <c r="D6" s="141"/>
      <c r="E6" s="141"/>
      <c r="F6" s="141"/>
      <c r="G6" s="141"/>
      <c r="H6" s="141"/>
      <c r="I6" s="141"/>
      <c r="J6" s="141"/>
      <c r="K6" s="141"/>
      <c r="L6" s="141"/>
      <c r="M6" s="141"/>
      <c r="N6" s="141"/>
      <c r="O6" s="141"/>
      <c r="P6" s="141"/>
      <c r="Q6" s="141"/>
      <c r="R6" s="141"/>
      <c r="S6" s="141"/>
      <c r="T6" s="141"/>
      <c r="U6" s="141"/>
      <c r="V6" s="141"/>
      <c r="W6" s="141"/>
      <c r="X6" s="140"/>
      <c r="Y6" s="144" t="s">
        <v>133</v>
      </c>
      <c r="Z6" s="145"/>
      <c r="AB6" s="146" t="s">
        <v>133</v>
      </c>
      <c r="AC6" s="146"/>
      <c r="AD6" s="146"/>
    </row>
    <row r="7" spans="1:30" s="1" customFormat="1" ht="22.5">
      <c r="A7" s="6"/>
      <c r="B7" s="7" t="s">
        <v>15</v>
      </c>
      <c r="C7" s="18"/>
      <c r="D7" s="18" t="s">
        <v>3</v>
      </c>
      <c r="E7" s="18"/>
      <c r="F7" s="18" t="s">
        <v>4</v>
      </c>
      <c r="G7" s="18"/>
      <c r="H7" s="18" t="s">
        <v>5</v>
      </c>
      <c r="I7" s="18"/>
      <c r="J7" s="18" t="s">
        <v>6</v>
      </c>
      <c r="K7" s="18"/>
      <c r="L7" s="18" t="s">
        <v>7</v>
      </c>
      <c r="M7" s="18"/>
      <c r="N7" s="18" t="s">
        <v>8</v>
      </c>
      <c r="O7" s="7"/>
      <c r="P7" s="7" t="s">
        <v>9</v>
      </c>
      <c r="Q7" s="7"/>
      <c r="R7" s="7" t="s">
        <v>10</v>
      </c>
      <c r="S7" s="7"/>
      <c r="T7" s="7" t="s">
        <v>11</v>
      </c>
      <c r="U7" s="7"/>
      <c r="V7" s="7" t="s">
        <v>12</v>
      </c>
      <c r="W7" s="7"/>
      <c r="X7" s="7" t="s">
        <v>13</v>
      </c>
      <c r="Y7" s="7"/>
      <c r="Z7" s="7" t="s">
        <v>14</v>
      </c>
      <c r="AB7" s="31" t="s">
        <v>36</v>
      </c>
      <c r="AC7" s="48" t="s">
        <v>2</v>
      </c>
      <c r="AD7" s="38">
        <v>100</v>
      </c>
    </row>
    <row r="8" spans="1:30" ht="22.5">
      <c r="A8" s="9" t="s">
        <v>0</v>
      </c>
      <c r="B8" s="3">
        <f>SUM(B9:B16)</f>
        <v>249800</v>
      </c>
      <c r="C8" s="4"/>
      <c r="D8" s="3">
        <f>SUM(D9:D16)</f>
        <v>275375</v>
      </c>
      <c r="E8" s="4"/>
      <c r="F8" s="3">
        <f>SUM(F9:F16)</f>
        <v>303628.75</v>
      </c>
      <c r="G8" s="4"/>
      <c r="H8" s="3">
        <f>SUM(H9:H16)</f>
        <v>334588.5</v>
      </c>
      <c r="I8" s="4"/>
      <c r="J8" s="3">
        <f>SUM(J9:J16)</f>
        <v>368748.59999999992</v>
      </c>
      <c r="K8" s="4"/>
      <c r="L8" s="3">
        <f>SUM(L9:L16)</f>
        <v>406047.95999999996</v>
      </c>
      <c r="M8" s="4"/>
      <c r="N8" s="3">
        <f>SUM(N9:N16)</f>
        <v>447126.19350000005</v>
      </c>
      <c r="O8" s="4"/>
      <c r="P8" s="3">
        <f>SUM(P9:P16)</f>
        <v>492359.92222499999</v>
      </c>
      <c r="Q8" s="4"/>
      <c r="R8" s="3">
        <f>SUM(R9:R16)</f>
        <v>542164.75897874997</v>
      </c>
      <c r="S8" s="4"/>
      <c r="T8" s="3">
        <f>SUM(T9:T16)</f>
        <v>596351.23487662501</v>
      </c>
      <c r="U8" s="4"/>
      <c r="V8" s="3">
        <f>SUM(V9:V16)</f>
        <v>655956.35836428753</v>
      </c>
      <c r="W8" s="4"/>
      <c r="X8" s="3">
        <f>SUM(X9:X16)</f>
        <v>721521.99420071614</v>
      </c>
      <c r="Y8" s="4"/>
      <c r="Z8" s="3">
        <f>SUM(Z9:Z16)</f>
        <v>793644.19362078782</v>
      </c>
      <c r="AB8" s="31" t="s">
        <v>37</v>
      </c>
      <c r="AC8" s="48" t="s">
        <v>0</v>
      </c>
      <c r="AD8" s="41">
        <v>750000</v>
      </c>
    </row>
    <row r="9" spans="1:30" s="14" customFormat="1" ht="37.5">
      <c r="A9" s="11" t="s">
        <v>2</v>
      </c>
      <c r="B9" s="12">
        <v>300</v>
      </c>
      <c r="C9" s="13"/>
      <c r="D9" s="12">
        <v>300</v>
      </c>
      <c r="E9" s="13"/>
      <c r="F9" s="12">
        <v>300</v>
      </c>
      <c r="G9" s="13"/>
      <c r="H9" s="12">
        <v>300</v>
      </c>
      <c r="I9" s="13"/>
      <c r="J9" s="12">
        <v>300</v>
      </c>
      <c r="K9" s="13"/>
      <c r="L9" s="12">
        <v>300</v>
      </c>
      <c r="M9" s="13"/>
      <c r="N9" s="12">
        <v>300</v>
      </c>
      <c r="O9" s="13"/>
      <c r="P9" s="12">
        <v>300</v>
      </c>
      <c r="Q9" s="13"/>
      <c r="R9" s="12">
        <v>300</v>
      </c>
      <c r="S9" s="13"/>
      <c r="T9" s="12">
        <v>300</v>
      </c>
      <c r="U9" s="13"/>
      <c r="V9" s="12">
        <v>300</v>
      </c>
      <c r="W9" s="13"/>
      <c r="X9" s="12">
        <v>300</v>
      </c>
      <c r="Y9" s="13"/>
      <c r="Z9" s="12">
        <v>300</v>
      </c>
      <c r="AB9" s="54" t="s">
        <v>46</v>
      </c>
      <c r="AC9" s="49" t="s">
        <v>49</v>
      </c>
      <c r="AD9" s="55" t="s">
        <v>44</v>
      </c>
    </row>
    <row r="10" spans="1:30" ht="45">
      <c r="A10" s="156" t="s">
        <v>84</v>
      </c>
      <c r="B10" s="3">
        <v>64000</v>
      </c>
      <c r="C10" s="4">
        <v>0.1</v>
      </c>
      <c r="D10" s="3">
        <f>B10+B10*C10</f>
        <v>70400</v>
      </c>
      <c r="E10" s="4">
        <v>0.1</v>
      </c>
      <c r="F10" s="3">
        <f>D10+D10*E10</f>
        <v>77440</v>
      </c>
      <c r="G10" s="4">
        <v>0.1</v>
      </c>
      <c r="H10" s="3">
        <f>F10+F10*G10</f>
        <v>85184</v>
      </c>
      <c r="I10" s="4">
        <v>0.1</v>
      </c>
      <c r="J10" s="3">
        <f>H10+H10*I10</f>
        <v>93702.399999999994</v>
      </c>
      <c r="K10" s="4">
        <v>0.1</v>
      </c>
      <c r="L10" s="3">
        <f>J10+J10*K10</f>
        <v>103072.64</v>
      </c>
      <c r="M10" s="4">
        <v>0.1</v>
      </c>
      <c r="N10" s="3">
        <f>L10+L10*M10</f>
        <v>113379.90399999999</v>
      </c>
      <c r="O10" s="4">
        <v>0.1</v>
      </c>
      <c r="P10" s="3">
        <f>N10+N10*O10</f>
        <v>124717.89439999999</v>
      </c>
      <c r="Q10" s="4">
        <v>0.1</v>
      </c>
      <c r="R10" s="3">
        <f>P10+P10*Q10</f>
        <v>137189.68383999998</v>
      </c>
      <c r="S10" s="4">
        <v>0.1</v>
      </c>
      <c r="T10" s="3">
        <f>R10+R10*S10</f>
        <v>150908.65222399999</v>
      </c>
      <c r="U10" s="4">
        <v>0.1</v>
      </c>
      <c r="V10" s="3">
        <f>T10+T10*U10</f>
        <v>165999.51744639999</v>
      </c>
      <c r="W10" s="4">
        <v>0.1</v>
      </c>
      <c r="X10" s="3">
        <f>V10+V10*W10</f>
        <v>182599.46919103997</v>
      </c>
      <c r="Y10" s="4">
        <v>0.1</v>
      </c>
      <c r="Z10" s="3">
        <f>X10+X10*Y10</f>
        <v>200859.41611014397</v>
      </c>
      <c r="AB10" s="31" t="s">
        <v>47</v>
      </c>
      <c r="AC10" s="49" t="s">
        <v>38</v>
      </c>
      <c r="AD10" s="57">
        <v>1000</v>
      </c>
    </row>
    <row r="11" spans="1:30">
      <c r="A11" s="156" t="s">
        <v>85</v>
      </c>
      <c r="B11" s="3">
        <v>64000</v>
      </c>
      <c r="C11" s="4">
        <v>0.1</v>
      </c>
      <c r="D11" s="3">
        <f t="shared" ref="D11:V15" si="0">B11+B11*C11</f>
        <v>70400</v>
      </c>
      <c r="E11" s="4">
        <v>0.1</v>
      </c>
      <c r="F11" s="3">
        <f t="shared" si="0"/>
        <v>77440</v>
      </c>
      <c r="G11" s="4">
        <v>0.1</v>
      </c>
      <c r="H11" s="3">
        <f t="shared" si="0"/>
        <v>85184</v>
      </c>
      <c r="I11" s="4">
        <v>0.1</v>
      </c>
      <c r="J11" s="3">
        <f t="shared" si="0"/>
        <v>93702.399999999994</v>
      </c>
      <c r="K11" s="4">
        <v>0.1</v>
      </c>
      <c r="L11" s="3">
        <f t="shared" si="0"/>
        <v>103072.64</v>
      </c>
      <c r="M11" s="4">
        <v>0.1</v>
      </c>
      <c r="N11" s="3">
        <f t="shared" si="0"/>
        <v>113379.90399999999</v>
      </c>
      <c r="O11" s="4">
        <v>0.1</v>
      </c>
      <c r="P11" s="3">
        <f t="shared" si="0"/>
        <v>124717.89439999999</v>
      </c>
      <c r="Q11" s="4">
        <v>0.1</v>
      </c>
      <c r="R11" s="3">
        <f t="shared" si="0"/>
        <v>137189.68383999998</v>
      </c>
      <c r="S11" s="4">
        <v>0.1</v>
      </c>
      <c r="T11" s="3">
        <f t="shared" si="0"/>
        <v>150908.65222399999</v>
      </c>
      <c r="U11" s="4">
        <v>0.1</v>
      </c>
      <c r="V11" s="3">
        <f t="shared" si="0"/>
        <v>165999.51744639999</v>
      </c>
      <c r="W11" s="4">
        <v>0.1</v>
      </c>
      <c r="X11" s="3">
        <f t="shared" ref="X11:X15" si="1">V11+V11*W11</f>
        <v>182599.46919103997</v>
      </c>
      <c r="Y11" s="4">
        <v>0.1</v>
      </c>
      <c r="Z11" s="3">
        <f t="shared" ref="Z11:Z15" si="2">X11+X11*Y11</f>
        <v>200859.41611014397</v>
      </c>
    </row>
    <row r="12" spans="1:30">
      <c r="A12" s="156" t="s">
        <v>86</v>
      </c>
      <c r="B12" s="3">
        <v>64000</v>
      </c>
      <c r="C12" s="4">
        <v>0.1</v>
      </c>
      <c r="D12" s="3">
        <f t="shared" si="0"/>
        <v>70400</v>
      </c>
      <c r="E12" s="4">
        <v>0.1</v>
      </c>
      <c r="F12" s="3">
        <f t="shared" si="0"/>
        <v>77440</v>
      </c>
      <c r="G12" s="4">
        <v>0.1</v>
      </c>
      <c r="H12" s="3">
        <f t="shared" si="0"/>
        <v>85184</v>
      </c>
      <c r="I12" s="4">
        <v>0.1</v>
      </c>
      <c r="J12" s="3">
        <f t="shared" si="0"/>
        <v>93702.399999999994</v>
      </c>
      <c r="K12" s="4">
        <v>0.1</v>
      </c>
      <c r="L12" s="3">
        <f t="shared" si="0"/>
        <v>103072.64</v>
      </c>
      <c r="M12" s="4">
        <v>0.1</v>
      </c>
      <c r="N12" s="3">
        <f t="shared" si="0"/>
        <v>113379.90399999999</v>
      </c>
      <c r="O12" s="4">
        <v>0.1</v>
      </c>
      <c r="P12" s="3">
        <f t="shared" si="0"/>
        <v>124717.89439999999</v>
      </c>
      <c r="Q12" s="4">
        <v>0.1</v>
      </c>
      <c r="R12" s="3">
        <f t="shared" si="0"/>
        <v>137189.68383999998</v>
      </c>
      <c r="S12" s="4">
        <v>0.1</v>
      </c>
      <c r="T12" s="3">
        <f t="shared" si="0"/>
        <v>150908.65222399999</v>
      </c>
      <c r="U12" s="4">
        <v>0.1</v>
      </c>
      <c r="V12" s="3">
        <f t="shared" si="0"/>
        <v>165999.51744639999</v>
      </c>
      <c r="W12" s="4">
        <v>0.1</v>
      </c>
      <c r="X12" s="3">
        <f t="shared" si="1"/>
        <v>182599.46919103997</v>
      </c>
      <c r="Y12" s="4">
        <v>0.1</v>
      </c>
      <c r="Z12" s="3">
        <f t="shared" si="2"/>
        <v>200859.41611014397</v>
      </c>
    </row>
    <row r="13" spans="1:30">
      <c r="A13" s="156" t="s">
        <v>89</v>
      </c>
      <c r="B13" s="3">
        <v>38000</v>
      </c>
      <c r="C13" s="4">
        <v>0.1</v>
      </c>
      <c r="D13" s="3">
        <f t="shared" si="0"/>
        <v>41800</v>
      </c>
      <c r="E13" s="4">
        <v>0.1</v>
      </c>
      <c r="F13" s="3">
        <f t="shared" si="0"/>
        <v>45980</v>
      </c>
      <c r="G13" s="4">
        <v>0.1</v>
      </c>
      <c r="H13" s="3">
        <f t="shared" si="0"/>
        <v>50578</v>
      </c>
      <c r="I13" s="4">
        <v>0.1</v>
      </c>
      <c r="J13" s="3">
        <f t="shared" si="0"/>
        <v>55635.8</v>
      </c>
      <c r="K13" s="4">
        <v>0.1</v>
      </c>
      <c r="L13" s="3">
        <f t="shared" si="0"/>
        <v>61199.380000000005</v>
      </c>
      <c r="M13" s="4">
        <v>0.1</v>
      </c>
      <c r="N13" s="3">
        <f t="shared" si="0"/>
        <v>67319.317999999999</v>
      </c>
      <c r="O13" s="4">
        <v>0.1</v>
      </c>
      <c r="P13" s="3">
        <f t="shared" si="0"/>
        <v>74051.249800000005</v>
      </c>
      <c r="Q13" s="4">
        <v>0.1</v>
      </c>
      <c r="R13" s="3">
        <f t="shared" si="0"/>
        <v>81456.374780000013</v>
      </c>
      <c r="S13" s="4">
        <v>0.1</v>
      </c>
      <c r="T13" s="3">
        <f t="shared" si="0"/>
        <v>89602.012258000017</v>
      </c>
      <c r="U13" s="4">
        <v>0.1</v>
      </c>
      <c r="V13" s="3">
        <f t="shared" si="0"/>
        <v>98562.21348380002</v>
      </c>
      <c r="W13" s="4">
        <v>0.1</v>
      </c>
      <c r="X13" s="3">
        <f t="shared" si="1"/>
        <v>108418.43483218002</v>
      </c>
      <c r="Y13" s="4">
        <v>0.1</v>
      </c>
      <c r="Z13" s="3">
        <f t="shared" si="2"/>
        <v>119260.27831539803</v>
      </c>
    </row>
    <row r="14" spans="1:30">
      <c r="A14" s="156" t="s">
        <v>90</v>
      </c>
      <c r="B14" s="3">
        <v>16000</v>
      </c>
      <c r="C14" s="4">
        <v>0.1</v>
      </c>
      <c r="D14" s="3">
        <f t="shared" si="0"/>
        <v>17600</v>
      </c>
      <c r="E14" s="4">
        <v>0.1</v>
      </c>
      <c r="F14" s="3">
        <f t="shared" si="0"/>
        <v>19360</v>
      </c>
      <c r="G14" s="4">
        <v>0.1</v>
      </c>
      <c r="H14" s="3">
        <f t="shared" si="0"/>
        <v>21296</v>
      </c>
      <c r="I14" s="4">
        <v>0.1</v>
      </c>
      <c r="J14" s="3">
        <f t="shared" si="0"/>
        <v>23425.599999999999</v>
      </c>
      <c r="K14" s="4">
        <v>0.1</v>
      </c>
      <c r="L14" s="3">
        <f t="shared" si="0"/>
        <v>25768.16</v>
      </c>
      <c r="M14" s="4">
        <v>0.1</v>
      </c>
      <c r="N14" s="3">
        <f t="shared" si="0"/>
        <v>28344.975999999999</v>
      </c>
      <c r="O14" s="4">
        <v>0.1</v>
      </c>
      <c r="P14" s="3">
        <f t="shared" si="0"/>
        <v>31179.473599999998</v>
      </c>
      <c r="Q14" s="4">
        <v>0.1</v>
      </c>
      <c r="R14" s="3">
        <f t="shared" si="0"/>
        <v>34297.420959999996</v>
      </c>
      <c r="S14" s="4">
        <v>0.1</v>
      </c>
      <c r="T14" s="3">
        <f t="shared" si="0"/>
        <v>37727.163055999998</v>
      </c>
      <c r="U14" s="4">
        <v>0.1</v>
      </c>
      <c r="V14" s="3">
        <f t="shared" si="0"/>
        <v>41499.879361599997</v>
      </c>
      <c r="W14" s="4">
        <v>0.1</v>
      </c>
      <c r="X14" s="3">
        <f t="shared" si="1"/>
        <v>45649.867297759993</v>
      </c>
      <c r="Y14" s="4">
        <v>0.1</v>
      </c>
      <c r="Z14" s="3">
        <f t="shared" si="2"/>
        <v>50214.854027535992</v>
      </c>
    </row>
    <row r="15" spans="1:30">
      <c r="A15" s="156" t="s">
        <v>91</v>
      </c>
      <c r="B15" s="3">
        <v>3500</v>
      </c>
      <c r="C15" s="4">
        <v>0.25</v>
      </c>
      <c r="D15" s="3">
        <f t="shared" si="0"/>
        <v>4375</v>
      </c>
      <c r="E15" s="4">
        <v>0.25</v>
      </c>
      <c r="F15" s="3">
        <f t="shared" si="0"/>
        <v>5468.75</v>
      </c>
      <c r="G15" s="4">
        <v>0.2</v>
      </c>
      <c r="H15" s="3">
        <f t="shared" si="0"/>
        <v>6562.5</v>
      </c>
      <c r="I15" s="4">
        <v>0.2</v>
      </c>
      <c r="J15" s="3">
        <f t="shared" si="0"/>
        <v>7875</v>
      </c>
      <c r="K15" s="4">
        <v>0.15</v>
      </c>
      <c r="L15" s="3">
        <f t="shared" si="0"/>
        <v>9056.25</v>
      </c>
      <c r="M15" s="4">
        <v>0.15</v>
      </c>
      <c r="N15" s="3">
        <f t="shared" si="0"/>
        <v>10414.6875</v>
      </c>
      <c r="O15" s="4">
        <v>0.15</v>
      </c>
      <c r="P15" s="3">
        <f t="shared" si="0"/>
        <v>11976.890625</v>
      </c>
      <c r="Q15" s="4">
        <v>0.15</v>
      </c>
      <c r="R15" s="3">
        <f t="shared" si="0"/>
        <v>13773.42421875</v>
      </c>
      <c r="S15" s="4">
        <v>0.1</v>
      </c>
      <c r="T15" s="3">
        <f t="shared" si="0"/>
        <v>15150.766640625001</v>
      </c>
      <c r="U15" s="4">
        <v>0.1</v>
      </c>
      <c r="V15" s="3">
        <f t="shared" si="0"/>
        <v>16665.8433046875</v>
      </c>
      <c r="W15" s="4">
        <v>0.1</v>
      </c>
      <c r="X15" s="3">
        <f t="shared" si="1"/>
        <v>18332.427635156251</v>
      </c>
      <c r="Y15" s="4">
        <v>0.1</v>
      </c>
      <c r="Z15" s="3">
        <f t="shared" si="2"/>
        <v>20165.670398671875</v>
      </c>
    </row>
    <row r="16" spans="1:30">
      <c r="A16" s="156" t="s">
        <v>92</v>
      </c>
      <c r="B16" s="3">
        <v>0</v>
      </c>
      <c r="C16" s="4">
        <v>1</v>
      </c>
      <c r="D16" s="3">
        <v>100</v>
      </c>
      <c r="E16" s="4">
        <v>1</v>
      </c>
      <c r="F16" s="3">
        <f t="shared" ref="F16" si="3">D16+D16*E16</f>
        <v>200</v>
      </c>
      <c r="G16" s="4">
        <v>0.5</v>
      </c>
      <c r="H16" s="3">
        <f t="shared" ref="H16" si="4">F16+F16*G16</f>
        <v>300</v>
      </c>
      <c r="I16" s="4">
        <v>0.35</v>
      </c>
      <c r="J16" s="3">
        <f t="shared" ref="J16" si="5">H16+H16*I16</f>
        <v>405</v>
      </c>
      <c r="K16" s="4">
        <v>0.25</v>
      </c>
      <c r="L16" s="3">
        <f t="shared" ref="L16" si="6">J16+J16*K16</f>
        <v>506.25</v>
      </c>
      <c r="M16" s="4">
        <v>0.2</v>
      </c>
      <c r="N16" s="3">
        <f t="shared" ref="N16" si="7">L16+L16*M16</f>
        <v>607.5</v>
      </c>
      <c r="O16" s="4">
        <v>0.15</v>
      </c>
      <c r="P16" s="3">
        <f t="shared" ref="P16" si="8">N16+N16*O16</f>
        <v>698.625</v>
      </c>
      <c r="Q16" s="4">
        <v>0.1</v>
      </c>
      <c r="R16" s="3">
        <f t="shared" ref="R16" si="9">P16+P16*Q16</f>
        <v>768.48749999999995</v>
      </c>
      <c r="S16" s="4">
        <v>0.1</v>
      </c>
      <c r="T16" s="3">
        <f t="shared" ref="T16" si="10">R16+R16*S16</f>
        <v>845.33624999999995</v>
      </c>
      <c r="U16" s="4">
        <v>0.1</v>
      </c>
      <c r="V16" s="3">
        <f t="shared" ref="V16" si="11">T16+T16*U16</f>
        <v>929.86987499999998</v>
      </c>
      <c r="W16" s="4">
        <v>0.1</v>
      </c>
      <c r="X16" s="3">
        <f t="shared" ref="X16" si="12">V16+V16*W16</f>
        <v>1022.8568625</v>
      </c>
      <c r="Y16" s="4">
        <v>0.1</v>
      </c>
      <c r="Z16" s="3">
        <f t="shared" ref="Z16" si="13">X16+X16*Y16</f>
        <v>1125.1425487500001</v>
      </c>
    </row>
  </sheetData>
  <mergeCells count="3">
    <mergeCell ref="C6:X6"/>
    <mergeCell ref="Y6:Z6"/>
    <mergeCell ref="AB6:AD6"/>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34638-539C-4E17-B2AC-5C60027D6466}">
  <dimension ref="A1:V16"/>
  <sheetViews>
    <sheetView zoomScale="53" zoomScaleNormal="53" workbookViewId="0">
      <selection activeCell="A60" sqref="A60"/>
    </sheetView>
  </sheetViews>
  <sheetFormatPr defaultColWidth="11.42578125" defaultRowHeight="21"/>
  <cols>
    <col min="1" max="1" width="15.7109375" style="10" customWidth="1"/>
    <col min="2" max="2" width="12" style="2" customWidth="1"/>
    <col min="3" max="3" width="6" style="2" bestFit="1" customWidth="1"/>
    <col min="4" max="4" width="11.42578125" style="2"/>
    <col min="5" max="5" width="4.5703125" style="2" bestFit="1" customWidth="1"/>
    <col min="6" max="6" width="11.42578125" style="2"/>
    <col min="7" max="7" width="4.5703125" style="2" bestFit="1" customWidth="1"/>
    <col min="8" max="8" width="11.42578125" style="2"/>
    <col min="9" max="9" width="4.5703125" style="2" bestFit="1" customWidth="1"/>
    <col min="10" max="10" width="11.42578125" style="2"/>
    <col min="11" max="11" width="4.5703125" style="2" bestFit="1" customWidth="1"/>
    <col min="12" max="12" width="11.42578125" style="2"/>
    <col min="13" max="13" width="4.5703125" style="2" bestFit="1" customWidth="1"/>
    <col min="14" max="14" width="11.42578125" style="2"/>
    <col min="15" max="15" width="4.5703125" style="2" bestFit="1" customWidth="1"/>
    <col min="16" max="16" width="11.42578125" style="2"/>
    <col min="17" max="17" width="4.5703125" style="2" bestFit="1" customWidth="1"/>
    <col min="18" max="16384" width="11.42578125" style="2"/>
  </cols>
  <sheetData>
    <row r="1" spans="1:22" ht="15">
      <c r="A1" s="17"/>
    </row>
    <row r="2" spans="1:22" ht="15">
      <c r="A2" s="17"/>
    </row>
    <row r="3" spans="1:22" ht="15">
      <c r="A3" s="17"/>
    </row>
    <row r="4" spans="1:22">
      <c r="A4" s="16" t="s">
        <v>1</v>
      </c>
    </row>
    <row r="5" spans="1:22">
      <c r="A5" s="8"/>
    </row>
    <row r="6" spans="1:22" s="6" customFormat="1">
      <c r="C6" s="139"/>
      <c r="D6" s="141"/>
      <c r="E6" s="141"/>
      <c r="F6" s="141"/>
      <c r="G6" s="141"/>
      <c r="H6" s="141"/>
      <c r="I6" s="141"/>
      <c r="J6" s="141"/>
      <c r="K6" s="141"/>
      <c r="L6" s="141"/>
      <c r="M6" s="141"/>
      <c r="N6" s="141"/>
      <c r="O6" s="141"/>
      <c r="P6" s="140"/>
      <c r="Q6" s="139" t="s">
        <v>25</v>
      </c>
      <c r="R6" s="140"/>
      <c r="T6" s="146" t="s">
        <v>25</v>
      </c>
      <c r="U6" s="146"/>
      <c r="V6" s="146"/>
    </row>
    <row r="7" spans="1:22" s="1" customFormat="1" ht="22.5">
      <c r="A7" s="6"/>
      <c r="B7" s="7" t="s">
        <v>15</v>
      </c>
      <c r="C7" s="18"/>
      <c r="D7" s="18" t="s">
        <v>3</v>
      </c>
      <c r="E7" s="18"/>
      <c r="F7" s="18" t="s">
        <v>4</v>
      </c>
      <c r="G7" s="18"/>
      <c r="H7" s="18" t="s">
        <v>5</v>
      </c>
      <c r="I7" s="18"/>
      <c r="J7" s="18" t="s">
        <v>6</v>
      </c>
      <c r="K7" s="18"/>
      <c r="L7" s="18" t="s">
        <v>7</v>
      </c>
      <c r="M7" s="18"/>
      <c r="N7" s="18" t="s">
        <v>8</v>
      </c>
      <c r="O7" s="18"/>
      <c r="P7" s="18" t="s">
        <v>9</v>
      </c>
      <c r="Q7" s="18"/>
      <c r="R7" s="18" t="s">
        <v>10</v>
      </c>
      <c r="T7" s="31" t="s">
        <v>36</v>
      </c>
      <c r="U7" s="48" t="s">
        <v>2</v>
      </c>
      <c r="V7" s="38">
        <v>100</v>
      </c>
    </row>
    <row r="8" spans="1:22" ht="22.5">
      <c r="A8" s="9" t="s">
        <v>0</v>
      </c>
      <c r="B8" s="3">
        <f>SUM(B9:B16)</f>
        <v>791300</v>
      </c>
      <c r="C8" s="4"/>
      <c r="D8" s="3">
        <f>SUM(D9:D16)</f>
        <v>871050</v>
      </c>
      <c r="E8" s="4"/>
      <c r="F8" s="3">
        <f>SUM(F9:F16)</f>
        <v>958912.5</v>
      </c>
      <c r="G8" s="4"/>
      <c r="H8" s="3">
        <f>SUM(H9:H16)</f>
        <v>1055451.875</v>
      </c>
      <c r="I8" s="4"/>
      <c r="J8" s="3">
        <f>SUM(J9:J16)</f>
        <v>1161882.53125</v>
      </c>
      <c r="K8" s="4"/>
      <c r="L8" s="3">
        <f>SUM(L9:L16)</f>
        <v>1279029.4906249999</v>
      </c>
      <c r="M8" s="4"/>
      <c r="N8" s="3">
        <f>SUM(N9:N16)</f>
        <v>1350209.3978125001</v>
      </c>
      <c r="O8" s="4"/>
      <c r="P8" s="3">
        <f>SUM(P9:P16)</f>
        <v>1425158.5163749997</v>
      </c>
      <c r="Q8" s="4"/>
      <c r="R8" s="3">
        <f>SUM(R9:R16)</f>
        <v>1504725.7742499998</v>
      </c>
      <c r="T8" s="31" t="s">
        <v>37</v>
      </c>
      <c r="U8" s="48" t="s">
        <v>0</v>
      </c>
      <c r="V8" s="41">
        <v>1500000</v>
      </c>
    </row>
    <row r="9" spans="1:22" s="14" customFormat="1" ht="37.5">
      <c r="A9" s="11" t="s">
        <v>2</v>
      </c>
      <c r="B9" s="12">
        <v>300</v>
      </c>
      <c r="C9" s="13"/>
      <c r="D9" s="12">
        <v>300</v>
      </c>
      <c r="E9" s="13"/>
      <c r="F9" s="12">
        <v>300</v>
      </c>
      <c r="G9" s="13"/>
      <c r="H9" s="12">
        <v>300</v>
      </c>
      <c r="I9" s="13"/>
      <c r="J9" s="12">
        <v>300</v>
      </c>
      <c r="K9" s="13"/>
      <c r="L9" s="12">
        <v>300</v>
      </c>
      <c r="M9" s="13"/>
      <c r="N9" s="12">
        <v>300</v>
      </c>
      <c r="O9" s="13"/>
      <c r="P9" s="12">
        <v>300</v>
      </c>
      <c r="Q9" s="13"/>
      <c r="R9" s="12">
        <v>300</v>
      </c>
      <c r="T9" s="54" t="s">
        <v>46</v>
      </c>
      <c r="U9" s="49" t="s">
        <v>49</v>
      </c>
      <c r="V9" s="55" t="s">
        <v>45</v>
      </c>
    </row>
    <row r="10" spans="1:22" ht="45">
      <c r="A10" s="156" t="s">
        <v>84</v>
      </c>
      <c r="B10" s="3">
        <v>200000</v>
      </c>
      <c r="C10" s="4">
        <v>0.1</v>
      </c>
      <c r="D10" s="3">
        <f>B10+B10*C10</f>
        <v>220000</v>
      </c>
      <c r="E10" s="4">
        <v>0.1</v>
      </c>
      <c r="F10" s="3">
        <f>D10+D10*E10</f>
        <v>242000</v>
      </c>
      <c r="G10" s="4">
        <v>0.1</v>
      </c>
      <c r="H10" s="3">
        <f>F10+F10*G10</f>
        <v>266200</v>
      </c>
      <c r="I10" s="4">
        <v>0.1</v>
      </c>
      <c r="J10" s="3">
        <f>H10+H10*I10</f>
        <v>292820</v>
      </c>
      <c r="K10" s="4">
        <v>0.1</v>
      </c>
      <c r="L10" s="3">
        <f>J10+J10*K10</f>
        <v>322102</v>
      </c>
      <c r="M10" s="4">
        <v>0.05</v>
      </c>
      <c r="N10" s="3">
        <f>L10+L10*M10</f>
        <v>338207.1</v>
      </c>
      <c r="O10" s="4">
        <v>0.05</v>
      </c>
      <c r="P10" s="3">
        <f>N10+N10*O10</f>
        <v>355117.45499999996</v>
      </c>
      <c r="Q10" s="4">
        <v>0.05</v>
      </c>
      <c r="R10" s="3">
        <f>P10+P10*Q10</f>
        <v>372873.32774999994</v>
      </c>
      <c r="T10" s="31" t="s">
        <v>47</v>
      </c>
      <c r="U10" s="49" t="s">
        <v>38</v>
      </c>
      <c r="V10" s="57">
        <v>1000</v>
      </c>
    </row>
    <row r="11" spans="1:22">
      <c r="A11" s="156" t="s">
        <v>85</v>
      </c>
      <c r="B11" s="3">
        <v>200000</v>
      </c>
      <c r="C11" s="4">
        <v>0.1</v>
      </c>
      <c r="D11" s="3">
        <f t="shared" ref="D11:N16" si="0">B11+B11*C11</f>
        <v>220000</v>
      </c>
      <c r="E11" s="4">
        <v>0.1</v>
      </c>
      <c r="F11" s="3">
        <f t="shared" si="0"/>
        <v>242000</v>
      </c>
      <c r="G11" s="4">
        <v>0.1</v>
      </c>
      <c r="H11" s="3">
        <f t="shared" si="0"/>
        <v>266200</v>
      </c>
      <c r="I11" s="4">
        <v>0.1</v>
      </c>
      <c r="J11" s="3">
        <f t="shared" si="0"/>
        <v>292820</v>
      </c>
      <c r="K11" s="4">
        <v>0.1</v>
      </c>
      <c r="L11" s="3">
        <f t="shared" si="0"/>
        <v>322102</v>
      </c>
      <c r="M11" s="4">
        <v>0.05</v>
      </c>
      <c r="N11" s="3">
        <f t="shared" si="0"/>
        <v>338207.1</v>
      </c>
      <c r="O11" s="4">
        <v>0.05</v>
      </c>
      <c r="P11" s="3">
        <f t="shared" ref="P11:P16" si="1">N11+N11*O11</f>
        <v>355117.45499999996</v>
      </c>
      <c r="Q11" s="4">
        <v>0.05</v>
      </c>
      <c r="R11" s="3">
        <f t="shared" ref="R11:R16" si="2">P11+P11*Q11</f>
        <v>372873.32774999994</v>
      </c>
    </row>
    <row r="12" spans="1:22">
      <c r="A12" s="156" t="s">
        <v>86</v>
      </c>
      <c r="B12" s="3">
        <v>200000</v>
      </c>
      <c r="C12" s="4">
        <v>0.1</v>
      </c>
      <c r="D12" s="3">
        <f t="shared" si="0"/>
        <v>220000</v>
      </c>
      <c r="E12" s="4">
        <v>0.1</v>
      </c>
      <c r="F12" s="3">
        <f t="shared" si="0"/>
        <v>242000</v>
      </c>
      <c r="G12" s="4">
        <v>0.1</v>
      </c>
      <c r="H12" s="3">
        <f t="shared" si="0"/>
        <v>266200</v>
      </c>
      <c r="I12" s="4">
        <v>0.1</v>
      </c>
      <c r="J12" s="3">
        <f t="shared" si="0"/>
        <v>292820</v>
      </c>
      <c r="K12" s="4">
        <v>0.1</v>
      </c>
      <c r="L12" s="3">
        <f t="shared" si="0"/>
        <v>322102</v>
      </c>
      <c r="M12" s="4">
        <v>0.05</v>
      </c>
      <c r="N12" s="3">
        <f t="shared" si="0"/>
        <v>338207.1</v>
      </c>
      <c r="O12" s="4">
        <v>0.05</v>
      </c>
      <c r="P12" s="3">
        <f t="shared" si="1"/>
        <v>355117.45499999996</v>
      </c>
      <c r="Q12" s="4">
        <v>0.05</v>
      </c>
      <c r="R12" s="3">
        <f t="shared" si="2"/>
        <v>372873.32774999994</v>
      </c>
    </row>
    <row r="13" spans="1:22">
      <c r="A13" s="156" t="s">
        <v>89</v>
      </c>
      <c r="B13" s="3">
        <v>120000</v>
      </c>
      <c r="C13" s="4">
        <v>0.1</v>
      </c>
      <c r="D13" s="3">
        <f t="shared" si="0"/>
        <v>132000</v>
      </c>
      <c r="E13" s="4">
        <v>0.1</v>
      </c>
      <c r="F13" s="3">
        <f t="shared" si="0"/>
        <v>145200</v>
      </c>
      <c r="G13" s="4">
        <v>0.1</v>
      </c>
      <c r="H13" s="3">
        <f t="shared" si="0"/>
        <v>159720</v>
      </c>
      <c r="I13" s="4">
        <v>0.1</v>
      </c>
      <c r="J13" s="3">
        <f t="shared" si="0"/>
        <v>175692</v>
      </c>
      <c r="K13" s="4">
        <v>0.1</v>
      </c>
      <c r="L13" s="3">
        <f t="shared" si="0"/>
        <v>193261.2</v>
      </c>
      <c r="M13" s="4">
        <v>0.05</v>
      </c>
      <c r="N13" s="3">
        <f t="shared" si="0"/>
        <v>202924.26</v>
      </c>
      <c r="O13" s="4">
        <v>0.05</v>
      </c>
      <c r="P13" s="3">
        <f t="shared" si="1"/>
        <v>213070.473</v>
      </c>
      <c r="Q13" s="4">
        <v>0.05</v>
      </c>
      <c r="R13" s="3">
        <f t="shared" si="2"/>
        <v>223723.99664999999</v>
      </c>
    </row>
    <row r="14" spans="1:22">
      <c r="A14" s="156" t="s">
        <v>90</v>
      </c>
      <c r="B14" s="3">
        <v>50000</v>
      </c>
      <c r="C14" s="4">
        <v>0.1</v>
      </c>
      <c r="D14" s="3">
        <f t="shared" si="0"/>
        <v>55000</v>
      </c>
      <c r="E14" s="4">
        <v>0.1</v>
      </c>
      <c r="F14" s="3">
        <f t="shared" si="0"/>
        <v>60500</v>
      </c>
      <c r="G14" s="4">
        <v>0.1</v>
      </c>
      <c r="H14" s="3">
        <f t="shared" si="0"/>
        <v>66550</v>
      </c>
      <c r="I14" s="4">
        <v>0.1</v>
      </c>
      <c r="J14" s="3">
        <f t="shared" si="0"/>
        <v>73205</v>
      </c>
      <c r="K14" s="4">
        <v>0.1</v>
      </c>
      <c r="L14" s="3">
        <f t="shared" si="0"/>
        <v>80525.5</v>
      </c>
      <c r="M14" s="4">
        <v>0.1</v>
      </c>
      <c r="N14" s="3">
        <f t="shared" si="0"/>
        <v>88578.05</v>
      </c>
      <c r="O14" s="4">
        <v>0.1</v>
      </c>
      <c r="P14" s="3">
        <f t="shared" si="1"/>
        <v>97435.85500000001</v>
      </c>
      <c r="Q14" s="4">
        <v>0.1</v>
      </c>
      <c r="R14" s="3">
        <f t="shared" si="2"/>
        <v>107179.44050000001</v>
      </c>
    </row>
    <row r="15" spans="1:22">
      <c r="A15" s="156" t="s">
        <v>91</v>
      </c>
      <c r="B15" s="3">
        <v>20000</v>
      </c>
      <c r="C15" s="4">
        <v>0.1</v>
      </c>
      <c r="D15" s="3">
        <f t="shared" si="0"/>
        <v>22000</v>
      </c>
      <c r="E15" s="4">
        <v>0.1</v>
      </c>
      <c r="F15" s="3">
        <f t="shared" si="0"/>
        <v>24200</v>
      </c>
      <c r="G15" s="4">
        <v>0.1</v>
      </c>
      <c r="H15" s="3">
        <f t="shared" si="0"/>
        <v>26620</v>
      </c>
      <c r="I15" s="4">
        <v>0.1</v>
      </c>
      <c r="J15" s="3">
        <f t="shared" si="0"/>
        <v>29282</v>
      </c>
      <c r="K15" s="4">
        <v>0.1</v>
      </c>
      <c r="L15" s="3">
        <f t="shared" si="0"/>
        <v>32210.2</v>
      </c>
      <c r="M15" s="4">
        <v>0.1</v>
      </c>
      <c r="N15" s="3">
        <f t="shared" si="0"/>
        <v>35431.22</v>
      </c>
      <c r="O15" s="4">
        <v>0.1</v>
      </c>
      <c r="P15" s="3">
        <f t="shared" si="1"/>
        <v>38974.342000000004</v>
      </c>
      <c r="Q15" s="4">
        <v>0.1</v>
      </c>
      <c r="R15" s="3">
        <f t="shared" si="2"/>
        <v>42871.776200000008</v>
      </c>
    </row>
    <row r="16" spans="1:22">
      <c r="A16" s="156" t="s">
        <v>92</v>
      </c>
      <c r="B16" s="3">
        <v>1000</v>
      </c>
      <c r="C16" s="4">
        <v>0.75</v>
      </c>
      <c r="D16" s="3">
        <f t="shared" si="0"/>
        <v>1750</v>
      </c>
      <c r="E16" s="4">
        <v>0.55000000000000004</v>
      </c>
      <c r="F16" s="3">
        <f t="shared" si="0"/>
        <v>2712.5</v>
      </c>
      <c r="G16" s="4">
        <v>0.35</v>
      </c>
      <c r="H16" s="3">
        <f t="shared" si="0"/>
        <v>3661.875</v>
      </c>
      <c r="I16" s="4">
        <v>0.35</v>
      </c>
      <c r="J16" s="3">
        <f t="shared" si="0"/>
        <v>4943.53125</v>
      </c>
      <c r="K16" s="4">
        <v>0.3</v>
      </c>
      <c r="L16" s="3">
        <f t="shared" si="0"/>
        <v>6426.5906249999998</v>
      </c>
      <c r="M16" s="4">
        <v>0.3</v>
      </c>
      <c r="N16" s="3">
        <f t="shared" si="0"/>
        <v>8354.5678124999995</v>
      </c>
      <c r="O16" s="4">
        <v>0.2</v>
      </c>
      <c r="P16" s="3">
        <f t="shared" si="1"/>
        <v>10025.481374999999</v>
      </c>
      <c r="Q16" s="4">
        <v>0.2</v>
      </c>
      <c r="R16" s="3">
        <f t="shared" si="2"/>
        <v>12030.577649999999</v>
      </c>
    </row>
  </sheetData>
  <mergeCells count="3">
    <mergeCell ref="Q6:R6"/>
    <mergeCell ref="C6:P6"/>
    <mergeCell ref="T6:V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C208D-5A99-4EE8-BE37-05BB3AAD65D7}">
  <dimension ref="A1:M19"/>
  <sheetViews>
    <sheetView zoomScale="82" zoomScaleNormal="82" workbookViewId="0">
      <selection activeCell="A42" sqref="A42"/>
    </sheetView>
  </sheetViews>
  <sheetFormatPr defaultColWidth="8.85546875" defaultRowHeight="15"/>
  <cols>
    <col min="1" max="1" width="20.85546875" bestFit="1" customWidth="1"/>
    <col min="2" max="2" width="19.140625" style="21" bestFit="1" customWidth="1"/>
  </cols>
  <sheetData>
    <row r="1" spans="1:13" ht="18.75">
      <c r="A1" s="23" t="s">
        <v>71</v>
      </c>
    </row>
    <row r="2" spans="1:13">
      <c r="A2" t="s">
        <v>124</v>
      </c>
    </row>
    <row r="3" spans="1:13" ht="15" customHeight="1">
      <c r="A3" s="129" t="s">
        <v>154</v>
      </c>
      <c r="B3" s="129"/>
      <c r="C3" s="129"/>
      <c r="D3" s="129"/>
      <c r="E3" s="129"/>
      <c r="F3" s="129"/>
      <c r="G3" s="129"/>
      <c r="H3" s="129"/>
      <c r="I3" s="129"/>
      <c r="J3" s="129"/>
      <c r="K3" s="129"/>
      <c r="L3" s="129"/>
      <c r="M3" s="129"/>
    </row>
    <row r="4" spans="1:13">
      <c r="A4" s="129"/>
      <c r="B4" s="129"/>
      <c r="C4" s="129"/>
      <c r="D4" s="129"/>
      <c r="E4" s="129"/>
      <c r="F4" s="129"/>
      <c r="G4" s="129"/>
      <c r="H4" s="129"/>
      <c r="I4" s="129"/>
      <c r="J4" s="129"/>
      <c r="K4" s="129"/>
      <c r="L4" s="129"/>
      <c r="M4" s="129"/>
    </row>
    <row r="5" spans="1:13">
      <c r="A5" s="129"/>
      <c r="B5" s="129"/>
      <c r="C5" s="129"/>
      <c r="D5" s="129"/>
      <c r="E5" s="129"/>
      <c r="F5" s="129"/>
      <c r="G5" s="129"/>
      <c r="H5" s="129"/>
      <c r="I5" s="129"/>
      <c r="J5" s="129"/>
      <c r="K5" s="129"/>
      <c r="L5" s="129"/>
      <c r="M5" s="129"/>
    </row>
    <row r="6" spans="1:13">
      <c r="A6" s="129"/>
      <c r="B6" s="129"/>
      <c r="C6" s="129"/>
      <c r="D6" s="129"/>
      <c r="E6" s="129"/>
      <c r="F6" s="129"/>
      <c r="G6" s="129"/>
      <c r="H6" s="129"/>
      <c r="I6" s="129"/>
      <c r="J6" s="129"/>
      <c r="K6" s="129"/>
      <c r="L6" s="129"/>
      <c r="M6" s="129"/>
    </row>
    <row r="7" spans="1:13">
      <c r="A7" s="129"/>
      <c r="B7" s="129"/>
      <c r="C7" s="129"/>
      <c r="D7" s="129"/>
      <c r="E7" s="129"/>
      <c r="F7" s="129"/>
      <c r="G7" s="129"/>
      <c r="H7" s="129"/>
      <c r="I7" s="129"/>
      <c r="J7" s="129"/>
      <c r="K7" s="129"/>
      <c r="L7" s="129"/>
      <c r="M7" s="129"/>
    </row>
    <row r="9" spans="1:13" s="22" customFormat="1">
      <c r="B9" s="24" t="s">
        <v>29</v>
      </c>
    </row>
    <row r="10" spans="1:13">
      <c r="A10" s="25" t="s">
        <v>75</v>
      </c>
      <c r="B10" s="167" t="s">
        <v>31</v>
      </c>
    </row>
    <row r="11" spans="1:13">
      <c r="A11" s="25" t="s">
        <v>30</v>
      </c>
      <c r="B11" s="167" t="s">
        <v>128</v>
      </c>
    </row>
    <row r="12" spans="1:13">
      <c r="A12" s="25" t="s">
        <v>125</v>
      </c>
      <c r="B12" s="167" t="s">
        <v>32</v>
      </c>
    </row>
    <row r="13" spans="1:13">
      <c r="A13" s="25" t="s">
        <v>126</v>
      </c>
      <c r="B13" s="167" t="s">
        <v>33</v>
      </c>
    </row>
    <row r="14" spans="1:13">
      <c r="A14" s="25" t="s">
        <v>74</v>
      </c>
      <c r="B14" s="167" t="s">
        <v>35</v>
      </c>
      <c r="D14" t="s">
        <v>19</v>
      </c>
    </row>
    <row r="15" spans="1:13">
      <c r="A15" s="25" t="s">
        <v>73</v>
      </c>
      <c r="B15" s="167" t="s">
        <v>34</v>
      </c>
    </row>
    <row r="16" spans="1:13">
      <c r="A16" s="25" t="s">
        <v>72</v>
      </c>
      <c r="B16" s="167" t="s">
        <v>34</v>
      </c>
    </row>
    <row r="17" spans="1:2">
      <c r="A17" s="25" t="s">
        <v>76</v>
      </c>
      <c r="B17" s="167" t="s">
        <v>34</v>
      </c>
    </row>
    <row r="18" spans="1:2">
      <c r="A18" s="25" t="s">
        <v>127</v>
      </c>
      <c r="B18" s="167" t="s">
        <v>34</v>
      </c>
    </row>
    <row r="19" spans="1:2">
      <c r="A19" s="25" t="s">
        <v>68</v>
      </c>
      <c r="B19" s="167" t="s">
        <v>34</v>
      </c>
    </row>
  </sheetData>
  <mergeCells count="1">
    <mergeCell ref="A3:M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45FD0-C0C7-4AB1-97B3-6DC4312DA159}">
  <dimension ref="A1:M13"/>
  <sheetViews>
    <sheetView zoomScale="51" zoomScaleNormal="51" workbookViewId="0">
      <selection activeCell="V10" sqref="V10"/>
    </sheetView>
  </sheetViews>
  <sheetFormatPr defaultColWidth="9.140625" defaultRowHeight="18.75"/>
  <cols>
    <col min="1" max="1" width="14.28515625" style="2" customWidth="1"/>
    <col min="2" max="2" width="20.5703125" style="36" customWidth="1"/>
    <col min="3" max="5" width="16.42578125" style="34" customWidth="1"/>
    <col min="6" max="6" width="17.5703125" style="34" customWidth="1"/>
    <col min="7" max="7" width="4.140625" style="101" customWidth="1"/>
    <col min="8" max="10" width="17.42578125" style="91" customWidth="1"/>
    <col min="11" max="16384" width="9.140625" style="34"/>
  </cols>
  <sheetData>
    <row r="1" spans="1:13" ht="27.75" customHeight="1">
      <c r="A1" s="131" t="s">
        <v>77</v>
      </c>
      <c r="B1" s="132"/>
      <c r="C1" s="132"/>
      <c r="D1" s="132"/>
      <c r="E1" s="132"/>
      <c r="F1" s="133"/>
      <c r="G1" s="99"/>
      <c r="H1" s="131" t="s">
        <v>121</v>
      </c>
      <c r="I1" s="132"/>
      <c r="J1" s="132"/>
      <c r="K1" s="132"/>
      <c r="L1" s="132"/>
      <c r="M1" s="133"/>
    </row>
    <row r="2" spans="1:13" s="35" customFormat="1" ht="46.5" customHeight="1">
      <c r="A2" s="154"/>
      <c r="B2" s="154"/>
      <c r="C2" s="70" t="s">
        <v>36</v>
      </c>
      <c r="D2" s="70" t="s">
        <v>37</v>
      </c>
      <c r="E2" s="70" t="s">
        <v>46</v>
      </c>
      <c r="F2" s="31" t="s">
        <v>81</v>
      </c>
      <c r="G2" s="105"/>
      <c r="H2" s="130" t="s">
        <v>82</v>
      </c>
      <c r="I2" s="130"/>
      <c r="J2" s="130"/>
    </row>
    <row r="3" spans="1:13" s="35" customFormat="1" ht="33.75" customHeight="1">
      <c r="A3" s="33" t="s">
        <v>78</v>
      </c>
      <c r="B3" s="32" t="s">
        <v>79</v>
      </c>
      <c r="C3" s="32" t="s">
        <v>2</v>
      </c>
      <c r="D3" s="32" t="s">
        <v>0</v>
      </c>
      <c r="E3" s="32" t="s">
        <v>80</v>
      </c>
      <c r="F3" s="32" t="s">
        <v>38</v>
      </c>
      <c r="G3" s="102"/>
      <c r="H3" s="92" t="s">
        <v>83</v>
      </c>
      <c r="I3" s="92" t="s">
        <v>49</v>
      </c>
      <c r="J3" s="92" t="s">
        <v>51</v>
      </c>
    </row>
    <row r="4" spans="1:13" ht="30" customHeight="1">
      <c r="A4" s="5">
        <v>2</v>
      </c>
      <c r="B4" s="37" t="s">
        <v>16</v>
      </c>
      <c r="C4" s="38">
        <v>100</v>
      </c>
      <c r="D4" s="38">
        <v>500</v>
      </c>
      <c r="E4" s="39"/>
      <c r="F4" s="39"/>
      <c r="G4" s="103"/>
      <c r="H4" s="93">
        <v>2</v>
      </c>
      <c r="I4" s="93" t="s">
        <v>50</v>
      </c>
      <c r="J4" s="94">
        <v>660</v>
      </c>
    </row>
    <row r="5" spans="1:13" ht="30" customHeight="1">
      <c r="A5" s="5">
        <v>3</v>
      </c>
      <c r="B5" s="37" t="s">
        <v>132</v>
      </c>
      <c r="C5" s="38">
        <v>100</v>
      </c>
      <c r="D5" s="41">
        <v>2000</v>
      </c>
      <c r="E5" s="39"/>
      <c r="F5" s="39"/>
      <c r="G5" s="103"/>
      <c r="H5" s="93">
        <v>3</v>
      </c>
      <c r="I5" s="93" t="s">
        <v>52</v>
      </c>
      <c r="J5" s="94">
        <v>3300</v>
      </c>
    </row>
    <row r="6" spans="1:13" ht="30" customHeight="1">
      <c r="A6" s="5">
        <v>3</v>
      </c>
      <c r="B6" s="37" t="s">
        <v>18</v>
      </c>
      <c r="C6" s="38">
        <v>100</v>
      </c>
      <c r="D6" s="41">
        <v>4000</v>
      </c>
      <c r="E6" s="38" t="s">
        <v>39</v>
      </c>
      <c r="F6" s="39"/>
      <c r="G6" s="103"/>
      <c r="H6" s="93">
        <v>3</v>
      </c>
      <c r="I6" s="95" t="s">
        <v>53</v>
      </c>
      <c r="J6" s="94">
        <v>6600</v>
      </c>
    </row>
    <row r="7" spans="1:13" ht="30" customHeight="1">
      <c r="A7" s="5">
        <v>4</v>
      </c>
      <c r="B7" s="37" t="s">
        <v>17</v>
      </c>
      <c r="C7" s="38">
        <v>100</v>
      </c>
      <c r="D7" s="41">
        <v>10000</v>
      </c>
      <c r="E7" s="38" t="s">
        <v>40</v>
      </c>
      <c r="F7" s="41">
        <v>1000</v>
      </c>
      <c r="G7" s="104"/>
      <c r="H7" s="93">
        <v>4</v>
      </c>
      <c r="I7" s="95" t="s">
        <v>87</v>
      </c>
      <c r="J7" s="94">
        <v>19800</v>
      </c>
    </row>
    <row r="8" spans="1:13" ht="30" customHeight="1">
      <c r="A8" s="5">
        <v>6</v>
      </c>
      <c r="B8" s="37" t="s">
        <v>21</v>
      </c>
      <c r="C8" s="38">
        <v>100</v>
      </c>
      <c r="D8" s="41">
        <v>35000</v>
      </c>
      <c r="E8" s="38" t="s">
        <v>41</v>
      </c>
      <c r="F8" s="41">
        <v>1000</v>
      </c>
      <c r="G8" s="100"/>
      <c r="H8" s="96"/>
    </row>
    <row r="9" spans="1:13" ht="30" customHeight="1">
      <c r="A9" s="5">
        <v>7</v>
      </c>
      <c r="B9" s="37" t="s">
        <v>22</v>
      </c>
      <c r="C9" s="38">
        <v>100</v>
      </c>
      <c r="D9" s="41">
        <v>100000</v>
      </c>
      <c r="E9" s="38" t="s">
        <v>42</v>
      </c>
      <c r="F9" s="41">
        <v>1000</v>
      </c>
      <c r="G9" s="100"/>
      <c r="H9" s="96"/>
    </row>
    <row r="10" spans="1:13" ht="30" customHeight="1">
      <c r="A10" s="5">
        <v>9</v>
      </c>
      <c r="B10" s="37" t="s">
        <v>23</v>
      </c>
      <c r="C10" s="38">
        <v>100</v>
      </c>
      <c r="D10" s="41">
        <v>250000</v>
      </c>
      <c r="E10" s="38" t="s">
        <v>43</v>
      </c>
      <c r="F10" s="41">
        <v>1000</v>
      </c>
      <c r="G10" s="100"/>
      <c r="H10" s="96"/>
    </row>
    <row r="11" spans="1:13" ht="30" customHeight="1">
      <c r="A11" s="5">
        <v>12</v>
      </c>
      <c r="B11" s="37" t="s">
        <v>24</v>
      </c>
      <c r="C11" s="38">
        <v>100</v>
      </c>
      <c r="D11" s="41">
        <v>750000</v>
      </c>
      <c r="E11" s="38" t="s">
        <v>44</v>
      </c>
      <c r="F11" s="41">
        <v>1000</v>
      </c>
      <c r="G11" s="100"/>
      <c r="H11" s="120" t="s">
        <v>119</v>
      </c>
      <c r="I11" s="121"/>
      <c r="J11" s="121"/>
      <c r="K11" s="121"/>
    </row>
    <row r="12" spans="1:13" ht="30" customHeight="1">
      <c r="A12" s="5">
        <v>8</v>
      </c>
      <c r="B12" s="37" t="s">
        <v>25</v>
      </c>
      <c r="C12" s="38">
        <v>100</v>
      </c>
      <c r="D12" s="41">
        <v>1500000</v>
      </c>
      <c r="E12" s="38" t="s">
        <v>45</v>
      </c>
      <c r="F12" s="41">
        <v>1000</v>
      </c>
      <c r="G12" s="100"/>
      <c r="H12" s="120" t="s">
        <v>120</v>
      </c>
      <c r="I12" s="121"/>
      <c r="J12" s="121"/>
      <c r="K12" s="121"/>
    </row>
    <row r="13" spans="1:13">
      <c r="A13" s="2">
        <f>SUM(A4:A12)</f>
        <v>54</v>
      </c>
    </row>
  </sheetData>
  <mergeCells count="3">
    <mergeCell ref="H2:J2"/>
    <mergeCell ref="A1:F1"/>
    <mergeCell ref="H1:M1"/>
  </mergeCells>
  <pageMargins left="0.7" right="0.7" top="0.75" bottom="0.75" header="0.3" footer="0.3"/>
  <pageSetup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E5731-44B3-4FEC-B5DD-9DE9F3FADA8C}">
  <dimension ref="A1:Z36"/>
  <sheetViews>
    <sheetView topLeftCell="A13" zoomScale="41" zoomScaleNormal="41" workbookViewId="0">
      <selection activeCell="A38" sqref="A38"/>
    </sheetView>
  </sheetViews>
  <sheetFormatPr defaultColWidth="11.42578125" defaultRowHeight="21"/>
  <cols>
    <col min="1" max="1" width="27.7109375" style="10" customWidth="1"/>
    <col min="2" max="2" width="21.28515625" style="2" customWidth="1"/>
    <col min="3" max="3" width="7.42578125" style="2" bestFit="1" customWidth="1"/>
    <col min="4" max="4" width="11.42578125" style="2"/>
    <col min="5" max="5" width="5.7109375" style="2" bestFit="1" customWidth="1"/>
    <col min="6" max="6" width="11.42578125" style="2"/>
    <col min="7" max="7" width="5.7109375" style="2" bestFit="1" customWidth="1"/>
    <col min="8" max="8" width="11.42578125" style="2"/>
    <col min="9" max="9" width="5.85546875" style="2" bestFit="1" customWidth="1"/>
    <col min="10" max="10" width="14.5703125" style="2" customWidth="1"/>
    <col min="11" max="11" width="5.85546875" style="2" bestFit="1" customWidth="1"/>
    <col min="12" max="12" width="11.42578125" style="2"/>
    <col min="13" max="13" width="5.85546875" style="2" bestFit="1" customWidth="1"/>
    <col min="14" max="14" width="11.42578125" style="2"/>
    <col min="15" max="15" width="6.7109375" style="2" customWidth="1"/>
    <col min="16" max="16" width="15.140625" style="2" customWidth="1"/>
    <col min="17" max="17" width="8.5703125" style="2" customWidth="1"/>
    <col min="18" max="18" width="16.5703125" style="2" customWidth="1"/>
    <col min="19" max="19" width="7.42578125" style="2" customWidth="1"/>
    <col min="20" max="20" width="11.42578125" style="2"/>
    <col min="21" max="21" width="8.5703125" style="2" customWidth="1"/>
    <col min="22" max="22" width="11.42578125" style="2"/>
    <col min="23" max="23" width="8.140625" style="2" customWidth="1"/>
    <col min="24" max="24" width="11.42578125" style="2"/>
    <col min="25" max="25" width="7.7109375" style="2" customWidth="1"/>
    <col min="26" max="26" width="19" style="2" customWidth="1"/>
    <col min="27" max="16384" width="11.42578125" style="2"/>
  </cols>
  <sheetData>
    <row r="1" spans="1:26" ht="15">
      <c r="A1" s="82" t="s">
        <v>130</v>
      </c>
    </row>
    <row r="2" spans="1:26" ht="15">
      <c r="A2" s="82" t="s">
        <v>131</v>
      </c>
    </row>
    <row r="3" spans="1:26" ht="15">
      <c r="A3" s="82"/>
    </row>
    <row r="4" spans="1:26" ht="36">
      <c r="A4" s="97" t="s">
        <v>97</v>
      </c>
    </row>
    <row r="5" spans="1:26">
      <c r="A5" s="8"/>
    </row>
    <row r="6" spans="1:26" s="98" customFormat="1" ht="28.5">
      <c r="A6" s="86" t="s">
        <v>113</v>
      </c>
      <c r="B6" s="111"/>
      <c r="C6" s="134" t="s">
        <v>132</v>
      </c>
      <c r="D6" s="135"/>
      <c r="E6" s="134"/>
      <c r="F6" s="135"/>
      <c r="G6" s="134"/>
      <c r="H6" s="135"/>
      <c r="I6" s="134" t="s">
        <v>18</v>
      </c>
      <c r="J6" s="135"/>
      <c r="K6" s="134"/>
      <c r="L6" s="135"/>
      <c r="M6" s="134"/>
      <c r="N6" s="135"/>
      <c r="O6" s="134"/>
      <c r="P6" s="135"/>
      <c r="Q6" s="134" t="s">
        <v>17</v>
      </c>
      <c r="R6" s="135"/>
      <c r="S6" s="134"/>
      <c r="T6" s="135"/>
      <c r="U6" s="134"/>
      <c r="V6" s="135"/>
      <c r="W6" s="134"/>
      <c r="X6" s="135"/>
      <c r="Y6" s="134"/>
      <c r="Z6" s="135"/>
    </row>
    <row r="7" spans="1:26" s="1" customFormat="1">
      <c r="A7" s="6" t="s">
        <v>114</v>
      </c>
      <c r="B7" s="122" t="s">
        <v>122</v>
      </c>
      <c r="C7" s="117"/>
      <c r="D7" s="118" t="s">
        <v>98</v>
      </c>
      <c r="E7" s="118"/>
      <c r="F7" s="118" t="s">
        <v>61</v>
      </c>
      <c r="G7" s="118"/>
      <c r="H7" s="118" t="s">
        <v>63</v>
      </c>
      <c r="I7" s="118"/>
      <c r="J7" s="118" t="s">
        <v>64</v>
      </c>
      <c r="K7" s="117"/>
      <c r="L7" s="118" t="s">
        <v>62</v>
      </c>
      <c r="M7" s="119"/>
      <c r="N7" s="118" t="s">
        <v>99</v>
      </c>
      <c r="O7" s="118"/>
      <c r="P7" s="118" t="s">
        <v>100</v>
      </c>
      <c r="Q7" s="117"/>
      <c r="R7" s="118" t="s">
        <v>101</v>
      </c>
      <c r="S7" s="117"/>
      <c r="T7" s="118" t="s">
        <v>102</v>
      </c>
      <c r="U7" s="117"/>
      <c r="V7" s="118" t="s">
        <v>103</v>
      </c>
      <c r="W7" s="117"/>
      <c r="X7" s="118" t="s">
        <v>104</v>
      </c>
      <c r="Y7" s="117"/>
      <c r="Z7" s="118" t="s">
        <v>105</v>
      </c>
    </row>
    <row r="8" spans="1:26" s="98" customFormat="1" ht="28.5">
      <c r="A8" s="123" t="s">
        <v>106</v>
      </c>
      <c r="B8" s="111"/>
      <c r="C8" s="111"/>
      <c r="D8" s="111"/>
      <c r="E8" s="111"/>
      <c r="F8" s="111"/>
      <c r="G8" s="111"/>
      <c r="H8" s="111"/>
      <c r="I8" s="111"/>
      <c r="J8" s="111"/>
      <c r="K8" s="111"/>
      <c r="L8" s="111"/>
      <c r="M8" s="111"/>
      <c r="N8" s="111"/>
      <c r="O8" s="111"/>
      <c r="P8" s="111"/>
      <c r="Q8" s="111"/>
      <c r="R8" s="111"/>
      <c r="S8" s="111"/>
      <c r="T8" s="111"/>
      <c r="U8" s="111"/>
      <c r="V8" s="111"/>
      <c r="W8" s="111"/>
      <c r="X8" s="111"/>
      <c r="Y8" s="111"/>
      <c r="Z8" s="124"/>
    </row>
    <row r="9" spans="1:26">
      <c r="A9" s="87" t="s">
        <v>0</v>
      </c>
      <c r="B9" s="72">
        <f>SUM(B10:B14)</f>
        <v>1025</v>
      </c>
      <c r="C9" s="4"/>
      <c r="D9" s="3">
        <f>SUM(D10:D17)</f>
        <v>2100</v>
      </c>
      <c r="E9" s="4"/>
      <c r="F9" s="3">
        <f>SUM(F10:F17)</f>
        <v>2755.5</v>
      </c>
      <c r="G9" s="4"/>
      <c r="H9" s="3">
        <f>SUM(H10:H17)</f>
        <v>3632.3249999999998</v>
      </c>
      <c r="I9" s="4"/>
      <c r="J9" s="3">
        <f>SUM(J10:J17)</f>
        <v>4671.3924999999999</v>
      </c>
      <c r="K9" s="4"/>
      <c r="L9" s="3">
        <f>SUM(L10:L17)</f>
        <v>5958.7727500000001</v>
      </c>
      <c r="M9" s="4"/>
      <c r="N9" s="3">
        <f>SUM(N10:N17)</f>
        <v>7329.6690625000001</v>
      </c>
      <c r="O9" s="4"/>
      <c r="P9" s="3">
        <f>SUM(P10:P17)</f>
        <v>9029.0300781250007</v>
      </c>
      <c r="Q9" s="4"/>
      <c r="R9" s="3">
        <f>SUM(R10:R17)</f>
        <v>10694.168593750001</v>
      </c>
      <c r="S9" s="4"/>
      <c r="T9" s="3">
        <f>SUM(T10:T17)</f>
        <v>12329.793882812501</v>
      </c>
      <c r="U9" s="4"/>
      <c r="V9" s="3">
        <f>SUM(V10:V17)</f>
        <v>14141.762965234377</v>
      </c>
      <c r="W9" s="4"/>
      <c r="X9" s="3">
        <f>SUM(X10:X17)</f>
        <v>16225.527410019533</v>
      </c>
      <c r="Y9" s="4"/>
      <c r="Z9" s="3">
        <f>SUM(Z10:Z17)</f>
        <v>17823.080151021488</v>
      </c>
    </row>
    <row r="10" spans="1:26">
      <c r="A10" s="11" t="s">
        <v>2</v>
      </c>
      <c r="B10" s="12">
        <v>125</v>
      </c>
      <c r="C10" s="13"/>
      <c r="D10" s="28">
        <v>150</v>
      </c>
      <c r="E10" s="13"/>
      <c r="F10" s="28">
        <v>150</v>
      </c>
      <c r="G10" s="13"/>
      <c r="H10" s="28">
        <v>150</v>
      </c>
      <c r="I10" s="13"/>
      <c r="J10" s="28">
        <v>190</v>
      </c>
      <c r="K10" s="13"/>
      <c r="L10" s="28">
        <v>190</v>
      </c>
      <c r="M10" s="13"/>
      <c r="N10" s="28">
        <v>190</v>
      </c>
      <c r="O10" s="13"/>
      <c r="P10" s="28">
        <v>190</v>
      </c>
      <c r="Q10" s="13"/>
      <c r="R10" s="28">
        <v>190</v>
      </c>
      <c r="S10" s="13"/>
      <c r="T10" s="28">
        <v>250</v>
      </c>
      <c r="U10" s="13"/>
      <c r="V10" s="28">
        <v>250</v>
      </c>
      <c r="W10" s="13"/>
      <c r="X10" s="28">
        <v>250</v>
      </c>
      <c r="Y10" s="13"/>
      <c r="Z10" s="28">
        <v>250</v>
      </c>
    </row>
    <row r="11" spans="1:26">
      <c r="A11" s="155" t="s">
        <v>84</v>
      </c>
      <c r="B11" s="12">
        <v>300</v>
      </c>
      <c r="C11" s="107">
        <v>1.35</v>
      </c>
      <c r="D11" s="3">
        <f>B11+B11*C11</f>
        <v>705</v>
      </c>
      <c r="E11" s="107">
        <v>0.35</v>
      </c>
      <c r="F11" s="3">
        <f>D11+D11*E11</f>
        <v>951.75</v>
      </c>
      <c r="G11" s="107">
        <v>0.35</v>
      </c>
      <c r="H11" s="3">
        <f>F11+F11*G11</f>
        <v>1284.8625</v>
      </c>
      <c r="I11" s="107">
        <v>0.3</v>
      </c>
      <c r="J11" s="3">
        <f>H11+H11*I11</f>
        <v>1670.32125</v>
      </c>
      <c r="K11" s="107">
        <v>0.3</v>
      </c>
      <c r="L11" s="3">
        <f>J11+J11*K11</f>
        <v>2171.417625</v>
      </c>
      <c r="M11" s="107">
        <v>0.25</v>
      </c>
      <c r="N11" s="3">
        <f>L11+L11*M11</f>
        <v>2714.2720312500001</v>
      </c>
      <c r="O11" s="107">
        <v>0.25</v>
      </c>
      <c r="P11" s="3">
        <f>N11+N11*O11</f>
        <v>3392.8400390625002</v>
      </c>
      <c r="Q11" s="107">
        <v>0.2</v>
      </c>
      <c r="R11" s="3">
        <f>P11+P11*Q11</f>
        <v>4071.4080468750003</v>
      </c>
      <c r="S11" s="107">
        <v>0.15</v>
      </c>
      <c r="T11" s="3">
        <f>R11+R11*S11</f>
        <v>4682.1192539062504</v>
      </c>
      <c r="U11" s="107">
        <v>0.15</v>
      </c>
      <c r="V11" s="3">
        <f>T11+T11*U11</f>
        <v>5384.4371419921881</v>
      </c>
      <c r="W11" s="107">
        <v>0.15</v>
      </c>
      <c r="X11" s="3">
        <f>V11+V11*W11</f>
        <v>6192.1027132910167</v>
      </c>
      <c r="Y11" s="107">
        <v>0.1</v>
      </c>
      <c r="Z11" s="3">
        <f>X11+X11*Y11</f>
        <v>6811.3129846201182</v>
      </c>
    </row>
    <row r="12" spans="1:26">
      <c r="A12" s="155" t="s">
        <v>85</v>
      </c>
      <c r="B12" s="12">
        <v>300</v>
      </c>
      <c r="C12" s="107">
        <v>1.35</v>
      </c>
      <c r="D12" s="3">
        <f t="shared" ref="D12:N17" si="0">B12+B12*C12</f>
        <v>705</v>
      </c>
      <c r="E12" s="107">
        <v>0.35</v>
      </c>
      <c r="F12" s="3">
        <f t="shared" si="0"/>
        <v>951.75</v>
      </c>
      <c r="G12" s="107">
        <v>0.35</v>
      </c>
      <c r="H12" s="3">
        <f t="shared" si="0"/>
        <v>1284.8625</v>
      </c>
      <c r="I12" s="107">
        <v>0.3</v>
      </c>
      <c r="J12" s="3">
        <f t="shared" si="0"/>
        <v>1670.32125</v>
      </c>
      <c r="K12" s="107">
        <v>0.3</v>
      </c>
      <c r="L12" s="3">
        <f t="shared" si="0"/>
        <v>2171.417625</v>
      </c>
      <c r="M12" s="107">
        <v>0.25</v>
      </c>
      <c r="N12" s="3">
        <f t="shared" si="0"/>
        <v>2714.2720312500001</v>
      </c>
      <c r="O12" s="107">
        <v>0.25</v>
      </c>
      <c r="P12" s="3">
        <f t="shared" ref="P12:P17" si="1">N12+N12*O12</f>
        <v>3392.8400390625002</v>
      </c>
      <c r="Q12" s="107">
        <v>0.2</v>
      </c>
      <c r="R12" s="3">
        <f t="shared" ref="R12:R17" si="2">P12+P12*Q12</f>
        <v>4071.4080468750003</v>
      </c>
      <c r="S12" s="107">
        <v>0.15</v>
      </c>
      <c r="T12" s="3">
        <f t="shared" ref="T12:T17" si="3">R12+R12*S12</f>
        <v>4682.1192539062504</v>
      </c>
      <c r="U12" s="107">
        <v>0.15</v>
      </c>
      <c r="V12" s="3">
        <f t="shared" ref="V12:V17" si="4">T12+T12*U12</f>
        <v>5384.4371419921881</v>
      </c>
      <c r="W12" s="107">
        <v>0.15</v>
      </c>
      <c r="X12" s="3">
        <f t="shared" ref="X12:X17" si="5">V12+V12*W12</f>
        <v>6192.1027132910167</v>
      </c>
      <c r="Y12" s="107">
        <v>0.1</v>
      </c>
      <c r="Z12" s="3">
        <f t="shared" ref="Z12:Z17" si="6">X12+X12*Y12</f>
        <v>6811.3129846201182</v>
      </c>
    </row>
    <row r="13" spans="1:26">
      <c r="A13" s="155" t="s">
        <v>86</v>
      </c>
      <c r="B13" s="12">
        <v>300</v>
      </c>
      <c r="C13" s="107">
        <v>0.8</v>
      </c>
      <c r="D13" s="3">
        <f t="shared" si="0"/>
        <v>540</v>
      </c>
      <c r="E13" s="107">
        <v>0.3</v>
      </c>
      <c r="F13" s="3">
        <f t="shared" si="0"/>
        <v>702</v>
      </c>
      <c r="G13" s="107">
        <v>0.3</v>
      </c>
      <c r="H13" s="3">
        <f t="shared" si="0"/>
        <v>912.6</v>
      </c>
      <c r="I13" s="107">
        <v>0.25</v>
      </c>
      <c r="J13" s="3">
        <f t="shared" si="0"/>
        <v>1140.75</v>
      </c>
      <c r="K13" s="107">
        <v>0.25</v>
      </c>
      <c r="L13" s="3">
        <f t="shared" si="0"/>
        <v>1425.9375</v>
      </c>
      <c r="M13" s="107">
        <v>0.2</v>
      </c>
      <c r="N13" s="3">
        <f t="shared" si="0"/>
        <v>1711.125</v>
      </c>
      <c r="O13" s="107">
        <v>0.2</v>
      </c>
      <c r="P13" s="3">
        <f t="shared" si="1"/>
        <v>2053.35</v>
      </c>
      <c r="Q13" s="107">
        <v>0.15</v>
      </c>
      <c r="R13" s="3">
        <f t="shared" si="2"/>
        <v>2361.3525</v>
      </c>
      <c r="S13" s="107">
        <v>0.15</v>
      </c>
      <c r="T13" s="3">
        <f t="shared" si="3"/>
        <v>2715.5553749999999</v>
      </c>
      <c r="U13" s="107">
        <v>0.15</v>
      </c>
      <c r="V13" s="3">
        <f t="shared" si="4"/>
        <v>3122.88868125</v>
      </c>
      <c r="W13" s="107">
        <v>0.15</v>
      </c>
      <c r="X13" s="3">
        <f t="shared" si="5"/>
        <v>3591.3219834375</v>
      </c>
      <c r="Y13" s="107">
        <v>0.1</v>
      </c>
      <c r="Z13" s="3">
        <f t="shared" si="6"/>
        <v>3950.4541817812501</v>
      </c>
    </row>
    <row r="14" spans="1:26">
      <c r="A14" s="155" t="s">
        <v>89</v>
      </c>
      <c r="B14" s="12">
        <v>0</v>
      </c>
      <c r="C14" s="107">
        <v>1</v>
      </c>
      <c r="D14" s="3">
        <f t="shared" si="0"/>
        <v>0</v>
      </c>
      <c r="E14" s="107">
        <v>1</v>
      </c>
      <c r="F14" s="3">
        <f t="shared" si="0"/>
        <v>0</v>
      </c>
      <c r="G14" s="107">
        <v>1</v>
      </c>
      <c r="H14" s="3">
        <f t="shared" si="0"/>
        <v>0</v>
      </c>
      <c r="I14" s="107">
        <v>1</v>
      </c>
      <c r="J14" s="3">
        <f t="shared" si="0"/>
        <v>0</v>
      </c>
      <c r="K14" s="107">
        <v>1</v>
      </c>
      <c r="L14" s="3">
        <f t="shared" si="0"/>
        <v>0</v>
      </c>
      <c r="M14" s="107">
        <v>1</v>
      </c>
      <c r="N14" s="3">
        <f t="shared" si="0"/>
        <v>0</v>
      </c>
      <c r="O14" s="107">
        <v>1</v>
      </c>
      <c r="P14" s="3">
        <f t="shared" si="1"/>
        <v>0</v>
      </c>
      <c r="Q14" s="107">
        <v>1</v>
      </c>
      <c r="R14" s="3">
        <f t="shared" si="2"/>
        <v>0</v>
      </c>
      <c r="S14" s="107">
        <v>1</v>
      </c>
      <c r="T14" s="3">
        <f t="shared" si="3"/>
        <v>0</v>
      </c>
      <c r="U14" s="107">
        <v>1</v>
      </c>
      <c r="V14" s="3">
        <f t="shared" si="4"/>
        <v>0</v>
      </c>
      <c r="W14" s="107">
        <v>1</v>
      </c>
      <c r="X14" s="3">
        <f t="shared" si="5"/>
        <v>0</v>
      </c>
      <c r="Y14" s="107">
        <v>1</v>
      </c>
      <c r="Z14" s="3">
        <f t="shared" si="6"/>
        <v>0</v>
      </c>
    </row>
    <row r="15" spans="1:26">
      <c r="A15" s="155" t="s">
        <v>90</v>
      </c>
      <c r="B15" s="12">
        <v>0</v>
      </c>
      <c r="C15" s="107">
        <v>1</v>
      </c>
      <c r="D15" s="3">
        <f t="shared" si="0"/>
        <v>0</v>
      </c>
      <c r="E15" s="107">
        <v>1</v>
      </c>
      <c r="F15" s="3">
        <f t="shared" si="0"/>
        <v>0</v>
      </c>
      <c r="G15" s="107">
        <v>1</v>
      </c>
      <c r="H15" s="3">
        <f t="shared" si="0"/>
        <v>0</v>
      </c>
      <c r="I15" s="107">
        <v>1</v>
      </c>
      <c r="J15" s="3">
        <f t="shared" si="0"/>
        <v>0</v>
      </c>
      <c r="K15" s="107">
        <v>1</v>
      </c>
      <c r="L15" s="3">
        <f t="shared" si="0"/>
        <v>0</v>
      </c>
      <c r="M15" s="107">
        <v>1</v>
      </c>
      <c r="N15" s="3">
        <f t="shared" si="0"/>
        <v>0</v>
      </c>
      <c r="O15" s="107">
        <v>1</v>
      </c>
      <c r="P15" s="3">
        <f t="shared" si="1"/>
        <v>0</v>
      </c>
      <c r="Q15" s="107">
        <v>1</v>
      </c>
      <c r="R15" s="3">
        <f t="shared" si="2"/>
        <v>0</v>
      </c>
      <c r="S15" s="107">
        <v>1</v>
      </c>
      <c r="T15" s="3">
        <f t="shared" si="3"/>
        <v>0</v>
      </c>
      <c r="U15" s="107">
        <v>1</v>
      </c>
      <c r="V15" s="3">
        <f t="shared" si="4"/>
        <v>0</v>
      </c>
      <c r="W15" s="107">
        <v>1</v>
      </c>
      <c r="X15" s="3">
        <f t="shared" si="5"/>
        <v>0</v>
      </c>
      <c r="Y15" s="107">
        <v>1</v>
      </c>
      <c r="Z15" s="3">
        <f t="shared" si="6"/>
        <v>0</v>
      </c>
    </row>
    <row r="16" spans="1:26">
      <c r="A16" s="155" t="s">
        <v>91</v>
      </c>
      <c r="B16" s="12">
        <v>0</v>
      </c>
      <c r="C16" s="107">
        <v>1</v>
      </c>
      <c r="D16" s="3">
        <f t="shared" si="0"/>
        <v>0</v>
      </c>
      <c r="E16" s="107">
        <v>1</v>
      </c>
      <c r="F16" s="3">
        <f t="shared" si="0"/>
        <v>0</v>
      </c>
      <c r="G16" s="107">
        <v>1</v>
      </c>
      <c r="H16" s="3">
        <f t="shared" si="0"/>
        <v>0</v>
      </c>
      <c r="I16" s="107">
        <v>1</v>
      </c>
      <c r="J16" s="3">
        <f t="shared" si="0"/>
        <v>0</v>
      </c>
      <c r="K16" s="107">
        <v>1</v>
      </c>
      <c r="L16" s="3">
        <f t="shared" si="0"/>
        <v>0</v>
      </c>
      <c r="M16" s="107">
        <v>1</v>
      </c>
      <c r="N16" s="3">
        <f t="shared" si="0"/>
        <v>0</v>
      </c>
      <c r="O16" s="107">
        <v>1</v>
      </c>
      <c r="P16" s="3">
        <f t="shared" si="1"/>
        <v>0</v>
      </c>
      <c r="Q16" s="107">
        <v>1</v>
      </c>
      <c r="R16" s="3">
        <f t="shared" si="2"/>
        <v>0</v>
      </c>
      <c r="S16" s="107">
        <v>1</v>
      </c>
      <c r="T16" s="3">
        <f t="shared" si="3"/>
        <v>0</v>
      </c>
      <c r="U16" s="107">
        <v>1</v>
      </c>
      <c r="V16" s="3">
        <f t="shared" si="4"/>
        <v>0</v>
      </c>
      <c r="W16" s="107">
        <v>1</v>
      </c>
      <c r="X16" s="3">
        <f t="shared" si="5"/>
        <v>0</v>
      </c>
      <c r="Y16" s="107">
        <v>1</v>
      </c>
      <c r="Z16" s="3">
        <f t="shared" si="6"/>
        <v>0</v>
      </c>
    </row>
    <row r="17" spans="1:26">
      <c r="A17" s="155" t="s">
        <v>92</v>
      </c>
      <c r="B17" s="12">
        <v>0</v>
      </c>
      <c r="C17" s="107">
        <v>1</v>
      </c>
      <c r="D17" s="3">
        <f t="shared" si="0"/>
        <v>0</v>
      </c>
      <c r="E17" s="107">
        <v>1</v>
      </c>
      <c r="F17" s="3">
        <f t="shared" si="0"/>
        <v>0</v>
      </c>
      <c r="G17" s="107">
        <v>1</v>
      </c>
      <c r="H17" s="3">
        <f t="shared" si="0"/>
        <v>0</v>
      </c>
      <c r="I17" s="107">
        <v>1</v>
      </c>
      <c r="J17" s="3">
        <f t="shared" si="0"/>
        <v>0</v>
      </c>
      <c r="K17" s="107">
        <v>1</v>
      </c>
      <c r="L17" s="3">
        <f t="shared" si="0"/>
        <v>0</v>
      </c>
      <c r="M17" s="107">
        <v>1</v>
      </c>
      <c r="N17" s="3">
        <f t="shared" si="0"/>
        <v>0</v>
      </c>
      <c r="O17" s="107">
        <v>1</v>
      </c>
      <c r="P17" s="3">
        <f t="shared" si="1"/>
        <v>0</v>
      </c>
      <c r="Q17" s="107">
        <v>1</v>
      </c>
      <c r="R17" s="3">
        <f t="shared" si="2"/>
        <v>0</v>
      </c>
      <c r="S17" s="107">
        <v>1</v>
      </c>
      <c r="T17" s="3">
        <f t="shared" si="3"/>
        <v>0</v>
      </c>
      <c r="U17" s="107">
        <v>1</v>
      </c>
      <c r="V17" s="3">
        <f t="shared" si="4"/>
        <v>0</v>
      </c>
      <c r="W17" s="107">
        <v>1</v>
      </c>
      <c r="X17" s="3">
        <f t="shared" si="5"/>
        <v>0</v>
      </c>
      <c r="Y17" s="107">
        <v>1</v>
      </c>
      <c r="Z17" s="3">
        <f t="shared" si="6"/>
        <v>0</v>
      </c>
    </row>
    <row r="19" spans="1:26" ht="56.25">
      <c r="A19" s="71" t="s">
        <v>0</v>
      </c>
      <c r="B19" s="116" t="s">
        <v>118</v>
      </c>
      <c r="R19" s="2" t="s">
        <v>19</v>
      </c>
    </row>
    <row r="20" spans="1:26">
      <c r="A20" s="108" t="s">
        <v>108</v>
      </c>
      <c r="B20" s="109">
        <v>0.5</v>
      </c>
    </row>
    <row r="21" spans="1:26">
      <c r="A21" s="108" t="s">
        <v>107</v>
      </c>
      <c r="B21" s="109">
        <v>0.25</v>
      </c>
    </row>
    <row r="22" spans="1:26">
      <c r="A22" s="108" t="s">
        <v>109</v>
      </c>
      <c r="B22" s="109">
        <v>0.2</v>
      </c>
    </row>
    <row r="23" spans="1:26">
      <c r="A23" s="108" t="s">
        <v>110</v>
      </c>
      <c r="B23" s="109">
        <v>0.15</v>
      </c>
    </row>
    <row r="24" spans="1:26">
      <c r="A24" s="108" t="s">
        <v>111</v>
      </c>
      <c r="B24" s="109">
        <v>0.1</v>
      </c>
    </row>
    <row r="25" spans="1:26">
      <c r="A25" s="108" t="s">
        <v>112</v>
      </c>
      <c r="B25" s="109">
        <v>0.05</v>
      </c>
    </row>
    <row r="26" spans="1:26">
      <c r="B26" s="106"/>
    </row>
    <row r="27" spans="1:26" ht="56.25">
      <c r="A27" s="86" t="s">
        <v>113</v>
      </c>
      <c r="B27" s="26" t="s">
        <v>129</v>
      </c>
    </row>
    <row r="28" spans="1:26">
      <c r="A28" s="108" t="s">
        <v>16</v>
      </c>
      <c r="B28" s="110">
        <v>500</v>
      </c>
    </row>
    <row r="29" spans="1:26">
      <c r="A29" s="108" t="s">
        <v>132</v>
      </c>
      <c r="B29" s="110">
        <v>2000</v>
      </c>
    </row>
    <row r="30" spans="1:26">
      <c r="A30" s="108" t="s">
        <v>18</v>
      </c>
      <c r="B30" s="110">
        <v>4000</v>
      </c>
    </row>
    <row r="31" spans="1:26">
      <c r="A31" s="108" t="s">
        <v>17</v>
      </c>
      <c r="B31" s="110">
        <v>10000</v>
      </c>
    </row>
    <row r="32" spans="1:26">
      <c r="A32" s="108" t="s">
        <v>21</v>
      </c>
      <c r="B32" s="110">
        <v>35000</v>
      </c>
    </row>
    <row r="33" spans="1:2">
      <c r="A33" s="108" t="s">
        <v>22</v>
      </c>
      <c r="B33" s="110">
        <v>100000</v>
      </c>
    </row>
    <row r="34" spans="1:2">
      <c r="A34" s="108" t="s">
        <v>23</v>
      </c>
      <c r="B34" s="110">
        <v>250000</v>
      </c>
    </row>
    <row r="35" spans="1:2">
      <c r="A35" s="108" t="s">
        <v>115</v>
      </c>
      <c r="B35" s="110">
        <v>750000</v>
      </c>
    </row>
    <row r="36" spans="1:2">
      <c r="A36" s="108" t="s">
        <v>25</v>
      </c>
      <c r="B36" s="110">
        <v>1500000</v>
      </c>
    </row>
  </sheetData>
  <mergeCells count="12">
    <mergeCell ref="Y6:Z6"/>
    <mergeCell ref="C6:D6"/>
    <mergeCell ref="E6:F6"/>
    <mergeCell ref="G6:H6"/>
    <mergeCell ref="I6:J6"/>
    <mergeCell ref="K6:L6"/>
    <mergeCell ref="M6:N6"/>
    <mergeCell ref="O6:P6"/>
    <mergeCell ref="Q6:R6"/>
    <mergeCell ref="U6:V6"/>
    <mergeCell ref="W6:X6"/>
    <mergeCell ref="S6:T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7CAD2-D7B7-4137-B673-65F526CBC456}">
  <dimension ref="A1:V15"/>
  <sheetViews>
    <sheetView zoomScale="57" zoomScaleNormal="57" workbookViewId="0">
      <selection activeCell="A39" sqref="A39"/>
    </sheetView>
  </sheetViews>
  <sheetFormatPr defaultColWidth="11.42578125" defaultRowHeight="21"/>
  <cols>
    <col min="1" max="1" width="14.28515625" style="10" customWidth="1"/>
    <col min="2" max="2" width="15.140625" style="2" bestFit="1" customWidth="1"/>
    <col min="3" max="3" width="6.5703125" style="2" bestFit="1" customWidth="1"/>
    <col min="4" max="4" width="12.28515625" style="2" customWidth="1"/>
    <col min="5" max="5" width="6" style="2" customWidth="1"/>
    <col min="6" max="6" width="12.42578125" style="2" bestFit="1" customWidth="1"/>
    <col min="7" max="7" width="6" style="2" bestFit="1" customWidth="1"/>
    <col min="8" max="8" width="12.42578125" style="2" bestFit="1" customWidth="1"/>
    <col min="9" max="9" width="6" style="2" bestFit="1" customWidth="1"/>
    <col min="10" max="10" width="12.42578125" style="2" bestFit="1" customWidth="1"/>
    <col min="11" max="11" width="6" style="2" bestFit="1" customWidth="1"/>
    <col min="12" max="13" width="11.42578125" style="2"/>
    <col min="14" max="14" width="13" style="2" customWidth="1"/>
    <col min="15" max="16384" width="11.42578125" style="2"/>
  </cols>
  <sheetData>
    <row r="1" spans="1:22" s="45" customFormat="1" ht="28.5">
      <c r="A1" s="43" t="s">
        <v>140</v>
      </c>
      <c r="B1" s="23"/>
    </row>
    <row r="2" spans="1:22" ht="18.75">
      <c r="A2" s="17"/>
      <c r="N2" s="160" t="s">
        <v>54</v>
      </c>
      <c r="O2" s="161"/>
      <c r="P2" s="161"/>
      <c r="Q2" s="161"/>
      <c r="R2" s="161"/>
      <c r="S2" s="161"/>
      <c r="T2" s="161"/>
      <c r="U2" s="161"/>
      <c r="V2" s="161"/>
    </row>
    <row r="3" spans="1:22" ht="18.75">
      <c r="A3" s="17" t="s">
        <v>141</v>
      </c>
      <c r="N3" s="162" t="s">
        <v>138</v>
      </c>
      <c r="O3" s="161"/>
      <c r="P3" s="161"/>
      <c r="Q3" s="161"/>
      <c r="R3" s="161"/>
      <c r="S3" s="161"/>
      <c r="T3" s="161"/>
      <c r="U3" s="161"/>
      <c r="V3" s="161"/>
    </row>
    <row r="4" spans="1:22" ht="18.75" customHeight="1">
      <c r="A4" s="17" t="s">
        <v>142</v>
      </c>
      <c r="N4" s="163" t="s">
        <v>55</v>
      </c>
      <c r="O4" s="163"/>
      <c r="P4" s="163"/>
      <c r="Q4" s="163"/>
      <c r="R4" s="163"/>
      <c r="S4" s="163"/>
      <c r="T4" s="163"/>
      <c r="U4" s="163"/>
      <c r="V4" s="163"/>
    </row>
    <row r="5" spans="1:22" ht="15" customHeight="1">
      <c r="A5" s="17"/>
      <c r="N5" s="163"/>
      <c r="O5" s="163"/>
      <c r="P5" s="163"/>
      <c r="Q5" s="163"/>
      <c r="R5" s="163"/>
      <c r="S5" s="163"/>
      <c r="T5" s="163"/>
      <c r="U5" s="163"/>
      <c r="V5" s="163"/>
    </row>
    <row r="6" spans="1:22" ht="15" customHeight="1">
      <c r="A6" s="17"/>
      <c r="N6" s="163"/>
      <c r="O6" s="163"/>
      <c r="P6" s="163"/>
      <c r="Q6" s="163"/>
      <c r="R6" s="163"/>
      <c r="S6" s="163"/>
      <c r="T6" s="163"/>
      <c r="U6" s="163"/>
      <c r="V6" s="163"/>
    </row>
    <row r="7" spans="1:22" s="6" customFormat="1">
      <c r="D7" s="27"/>
      <c r="E7" s="139" t="s">
        <v>16</v>
      </c>
      <c r="F7" s="140"/>
      <c r="G7" s="27"/>
      <c r="H7" s="27"/>
      <c r="I7" s="84"/>
      <c r="J7" s="84"/>
      <c r="K7" s="138" t="s">
        <v>132</v>
      </c>
      <c r="L7" s="138"/>
      <c r="N7" s="29"/>
      <c r="O7" s="29"/>
      <c r="P7" s="48" t="s">
        <v>16</v>
      </c>
      <c r="Q7" s="48" t="s">
        <v>132</v>
      </c>
    </row>
    <row r="8" spans="1:22" s="1" customFormat="1" ht="30.75" customHeight="1">
      <c r="A8" s="6"/>
      <c r="B8" s="7" t="s">
        <v>88</v>
      </c>
      <c r="C8" s="7"/>
      <c r="D8" s="7" t="s">
        <v>3</v>
      </c>
      <c r="E8" s="7"/>
      <c r="F8" s="7" t="s">
        <v>4</v>
      </c>
      <c r="G8" s="7"/>
      <c r="H8" s="7" t="s">
        <v>3</v>
      </c>
      <c r="I8" s="7"/>
      <c r="J8" s="7" t="s">
        <v>4</v>
      </c>
      <c r="K8" s="7"/>
      <c r="L8" s="7" t="s">
        <v>5</v>
      </c>
      <c r="N8" s="31" t="s">
        <v>36</v>
      </c>
      <c r="O8" s="48" t="s">
        <v>2</v>
      </c>
      <c r="P8" s="38">
        <v>100</v>
      </c>
      <c r="Q8" s="7">
        <v>100</v>
      </c>
    </row>
    <row r="9" spans="1:22" ht="30.75" customHeight="1">
      <c r="A9" s="19" t="s">
        <v>0</v>
      </c>
      <c r="B9" s="3">
        <f>SUM(B10:B13)</f>
        <v>100</v>
      </c>
      <c r="C9" s="4"/>
      <c r="D9" s="3">
        <f>SUM(D10:D13)</f>
        <v>300</v>
      </c>
      <c r="E9" s="4"/>
      <c r="F9" s="3">
        <f>SUM(F10:F13)</f>
        <v>525</v>
      </c>
      <c r="G9" s="4"/>
      <c r="H9" s="3">
        <f>SUM(H10:H13)</f>
        <v>885</v>
      </c>
      <c r="I9" s="4"/>
      <c r="J9" s="3">
        <f>SUM(J10:J13)</f>
        <v>1398</v>
      </c>
      <c r="K9" s="4"/>
      <c r="L9" s="3">
        <f>SUM(L10:L13)</f>
        <v>2133.35</v>
      </c>
      <c r="N9" s="31" t="s">
        <v>37</v>
      </c>
      <c r="O9" s="48" t="s">
        <v>0</v>
      </c>
      <c r="P9" s="38">
        <v>500</v>
      </c>
      <c r="Q9" s="5">
        <v>2000</v>
      </c>
    </row>
    <row r="10" spans="1:22" s="46" customFormat="1" ht="37.5">
      <c r="A10" s="71" t="s">
        <v>2</v>
      </c>
      <c r="B10" s="165">
        <v>100</v>
      </c>
      <c r="C10" s="73"/>
      <c r="D10" s="79">
        <v>100</v>
      </c>
      <c r="E10" s="73"/>
      <c r="F10" s="72">
        <v>125</v>
      </c>
      <c r="G10" s="73"/>
      <c r="H10" s="72">
        <v>125</v>
      </c>
      <c r="I10" s="73"/>
      <c r="J10" s="72">
        <v>125</v>
      </c>
      <c r="K10" s="73"/>
      <c r="L10" s="79">
        <v>150</v>
      </c>
      <c r="N10" s="31" t="s">
        <v>46</v>
      </c>
      <c r="O10" s="50" t="s">
        <v>49</v>
      </c>
      <c r="P10" s="47">
        <v>2</v>
      </c>
      <c r="Q10" s="51">
        <v>3</v>
      </c>
    </row>
    <row r="11" spans="1:22" ht="56.25">
      <c r="A11" s="156" t="s">
        <v>84</v>
      </c>
      <c r="B11" s="164">
        <v>0</v>
      </c>
      <c r="C11" s="166">
        <v>1</v>
      </c>
      <c r="D11" s="3">
        <v>100</v>
      </c>
      <c r="E11" s="166">
        <v>1</v>
      </c>
      <c r="F11" s="3">
        <f>D11+D11*E11</f>
        <v>200</v>
      </c>
      <c r="G11" s="166">
        <v>0.65</v>
      </c>
      <c r="H11" s="3">
        <f>F11+F11*G11</f>
        <v>330</v>
      </c>
      <c r="I11" s="166">
        <v>0.55000000000000004</v>
      </c>
      <c r="J11" s="3">
        <f>H11+H11*I11</f>
        <v>511.5</v>
      </c>
      <c r="K11" s="166">
        <v>0.45</v>
      </c>
      <c r="L11" s="3">
        <f>J11+J11*K11</f>
        <v>741.67499999999995</v>
      </c>
      <c r="N11" s="136" t="s">
        <v>59</v>
      </c>
      <c r="O11" s="49" t="s">
        <v>48</v>
      </c>
      <c r="P11" s="40" t="s">
        <v>50</v>
      </c>
      <c r="Q11" s="5" t="s">
        <v>52</v>
      </c>
    </row>
    <row r="12" spans="1:22" ht="26.25">
      <c r="A12" s="156" t="s">
        <v>85</v>
      </c>
      <c r="B12" s="164">
        <v>0</v>
      </c>
      <c r="C12" s="166">
        <v>1</v>
      </c>
      <c r="D12" s="3">
        <v>100</v>
      </c>
      <c r="E12" s="166">
        <v>1</v>
      </c>
      <c r="F12" s="3">
        <f t="shared" ref="D12:J13" si="0">D12+D12*E12</f>
        <v>200</v>
      </c>
      <c r="G12" s="166">
        <v>0.65</v>
      </c>
      <c r="H12" s="3">
        <f t="shared" si="0"/>
        <v>330</v>
      </c>
      <c r="I12" s="166">
        <v>0.55000000000000004</v>
      </c>
      <c r="J12" s="3">
        <f t="shared" si="0"/>
        <v>511.5</v>
      </c>
      <c r="K12" s="166">
        <v>0.45</v>
      </c>
      <c r="L12" s="3">
        <f t="shared" ref="L12:L13" si="1">J12+J12*K12</f>
        <v>741.67499999999995</v>
      </c>
      <c r="N12" s="137"/>
      <c r="O12" s="50" t="s">
        <v>51</v>
      </c>
      <c r="P12" s="42">
        <v>660</v>
      </c>
      <c r="Q12" s="52">
        <v>3300</v>
      </c>
    </row>
    <row r="13" spans="1:22" ht="26.25">
      <c r="A13" s="156" t="s">
        <v>86</v>
      </c>
      <c r="B13" s="164">
        <v>0</v>
      </c>
      <c r="C13" s="166">
        <v>0</v>
      </c>
      <c r="D13" s="3">
        <f t="shared" si="0"/>
        <v>0</v>
      </c>
      <c r="E13" s="166">
        <v>0</v>
      </c>
      <c r="F13" s="3">
        <f t="shared" si="0"/>
        <v>0</v>
      </c>
      <c r="G13" s="166">
        <v>1</v>
      </c>
      <c r="H13" s="3">
        <v>100</v>
      </c>
      <c r="I13" s="166">
        <v>1.5</v>
      </c>
      <c r="J13" s="3">
        <f t="shared" si="0"/>
        <v>250</v>
      </c>
      <c r="K13" s="166">
        <v>1</v>
      </c>
      <c r="L13" s="3">
        <f t="shared" si="1"/>
        <v>500</v>
      </c>
    </row>
    <row r="14" spans="1:22" ht="99.75" customHeight="1">
      <c r="F14" s="59" t="s">
        <v>57</v>
      </c>
      <c r="J14" s="20" t="s">
        <v>139</v>
      </c>
      <c r="L14" s="20" t="s">
        <v>56</v>
      </c>
    </row>
    <row r="15" spans="1:22">
      <c r="I15" s="2" t="s">
        <v>19</v>
      </c>
    </row>
  </sheetData>
  <mergeCells count="4">
    <mergeCell ref="N11:N12"/>
    <mergeCell ref="K7:L7"/>
    <mergeCell ref="N4:V6"/>
    <mergeCell ref="E7:F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19147-8AE2-407C-84A4-D84964C321A6}">
  <dimension ref="A1:V14"/>
  <sheetViews>
    <sheetView zoomScale="55" zoomScaleNormal="55" workbookViewId="0">
      <selection activeCell="A35" sqref="A35"/>
    </sheetView>
  </sheetViews>
  <sheetFormatPr defaultColWidth="11.42578125" defaultRowHeight="21"/>
  <cols>
    <col min="1" max="1" width="16.28515625" style="10" customWidth="1"/>
    <col min="2" max="2" width="12" style="2" customWidth="1"/>
    <col min="3" max="3" width="5.7109375" style="2" bestFit="1" customWidth="1"/>
    <col min="4" max="4" width="11.42578125" style="2"/>
    <col min="5" max="5" width="4.5703125" style="2" bestFit="1" customWidth="1"/>
    <col min="6" max="6" width="11.42578125" style="2"/>
    <col min="7" max="7" width="4.5703125" style="2" bestFit="1" customWidth="1"/>
    <col min="8" max="10" width="11.42578125" style="2"/>
    <col min="11" max="11" width="13.7109375" style="2" customWidth="1"/>
    <col min="12" max="12" width="11.42578125" style="2"/>
    <col min="13" max="13" width="16.140625" style="2" customWidth="1"/>
    <col min="14" max="16384" width="11.42578125" style="2"/>
  </cols>
  <sheetData>
    <row r="1" spans="1:22" s="45" customFormat="1" ht="30">
      <c r="A1" s="43" t="s">
        <v>67</v>
      </c>
      <c r="B1" s="44"/>
    </row>
    <row r="2" spans="1:22" ht="18.75">
      <c r="A2" s="17" t="s">
        <v>93</v>
      </c>
      <c r="N2" s="160" t="s">
        <v>54</v>
      </c>
      <c r="O2" s="161"/>
      <c r="P2" s="161"/>
      <c r="Q2" s="161"/>
      <c r="R2" s="161"/>
      <c r="S2" s="161"/>
      <c r="T2" s="161"/>
      <c r="U2" s="161"/>
      <c r="V2" s="161"/>
    </row>
    <row r="3" spans="1:22" ht="18.75">
      <c r="A3" s="17"/>
      <c r="N3" s="162" t="s">
        <v>137</v>
      </c>
      <c r="O3" s="161"/>
      <c r="P3" s="161"/>
      <c r="Q3" s="161"/>
      <c r="R3" s="161"/>
      <c r="S3" s="161"/>
      <c r="T3" s="161"/>
      <c r="U3" s="161"/>
      <c r="V3" s="161"/>
    </row>
    <row r="4" spans="1:22" ht="15">
      <c r="A4" s="17"/>
      <c r="N4" s="163" t="s">
        <v>55</v>
      </c>
      <c r="O4" s="163"/>
      <c r="P4" s="163"/>
      <c r="Q4" s="163"/>
      <c r="R4" s="163"/>
      <c r="S4" s="163"/>
      <c r="T4" s="163"/>
      <c r="U4" s="163"/>
      <c r="V4" s="163"/>
    </row>
    <row r="5" spans="1:22">
      <c r="N5" s="163"/>
      <c r="O5" s="163"/>
      <c r="P5" s="163"/>
      <c r="Q5" s="163"/>
      <c r="R5" s="163"/>
      <c r="S5" s="163"/>
      <c r="T5" s="163"/>
      <c r="U5" s="163"/>
      <c r="V5" s="163"/>
    </row>
    <row r="6" spans="1:22">
      <c r="N6" s="163"/>
      <c r="O6" s="163"/>
      <c r="P6" s="163"/>
      <c r="Q6" s="163"/>
      <c r="R6" s="163"/>
      <c r="S6" s="163"/>
      <c r="T6" s="163"/>
      <c r="U6" s="163"/>
      <c r="V6" s="163"/>
    </row>
    <row r="7" spans="1:22" s="6" customFormat="1">
      <c r="C7" s="139"/>
      <c r="D7" s="141"/>
      <c r="E7" s="141"/>
      <c r="F7" s="140"/>
      <c r="G7" s="27" t="s">
        <v>18</v>
      </c>
      <c r="H7" s="27"/>
      <c r="K7" s="29"/>
      <c r="L7" s="29"/>
      <c r="M7" s="30" t="s">
        <v>18</v>
      </c>
      <c r="N7" s="163"/>
      <c r="O7" s="163"/>
      <c r="P7" s="163"/>
      <c r="Q7" s="163"/>
      <c r="R7" s="163"/>
      <c r="S7" s="163"/>
      <c r="T7" s="163"/>
      <c r="U7" s="163"/>
      <c r="V7" s="163"/>
    </row>
    <row r="8" spans="1:22" s="1" customFormat="1" ht="75">
      <c r="A8" s="6"/>
      <c r="B8" s="26" t="s">
        <v>155</v>
      </c>
      <c r="C8" s="7"/>
      <c r="D8" s="7" t="s">
        <v>3</v>
      </c>
      <c r="E8" s="7"/>
      <c r="F8" s="7" t="s">
        <v>4</v>
      </c>
      <c r="G8" s="7"/>
      <c r="H8" s="7" t="s">
        <v>5</v>
      </c>
      <c r="K8" s="31" t="s">
        <v>36</v>
      </c>
      <c r="L8" s="48" t="s">
        <v>2</v>
      </c>
      <c r="M8" s="38">
        <v>100</v>
      </c>
    </row>
    <row r="9" spans="1:22" ht="22.5">
      <c r="A9" s="19" t="s">
        <v>0</v>
      </c>
      <c r="B9" s="3">
        <f>SUM(B10:B13)</f>
        <v>2134</v>
      </c>
      <c r="C9" s="4"/>
      <c r="D9" s="3">
        <f>SUM(D10:D13)</f>
        <v>2755</v>
      </c>
      <c r="E9" s="4"/>
      <c r="F9" s="3">
        <f>SUM(F10:F13)</f>
        <v>3463.5</v>
      </c>
      <c r="G9" s="4"/>
      <c r="H9" s="3">
        <f>SUM(H10:H13)</f>
        <v>4166.2</v>
      </c>
      <c r="K9" s="31" t="s">
        <v>37</v>
      </c>
      <c r="L9" s="48" t="s">
        <v>0</v>
      </c>
      <c r="M9" s="38">
        <v>4000</v>
      </c>
    </row>
    <row r="10" spans="1:22" s="46" customFormat="1" ht="37.5">
      <c r="A10" s="11" t="s">
        <v>2</v>
      </c>
      <c r="B10" s="159">
        <v>150</v>
      </c>
      <c r="C10" s="13"/>
      <c r="D10" s="28">
        <v>150</v>
      </c>
      <c r="E10" s="13"/>
      <c r="F10" s="12">
        <v>150</v>
      </c>
      <c r="G10" s="13"/>
      <c r="H10" s="15">
        <v>190</v>
      </c>
      <c r="K10" s="31" t="s">
        <v>46</v>
      </c>
      <c r="L10" s="50" t="s">
        <v>49</v>
      </c>
      <c r="M10" s="38" t="s">
        <v>39</v>
      </c>
    </row>
    <row r="11" spans="1:22" ht="56.25">
      <c r="A11" s="156" t="s">
        <v>84</v>
      </c>
      <c r="B11" s="158">
        <v>742</v>
      </c>
      <c r="C11" s="4">
        <v>0.25</v>
      </c>
      <c r="D11" s="3">
        <f>B11+B11*C11</f>
        <v>927.5</v>
      </c>
      <c r="E11" s="4">
        <v>0.2</v>
      </c>
      <c r="F11" s="3">
        <f>D11+D11*E11</f>
        <v>1113</v>
      </c>
      <c r="G11" s="4">
        <v>0.2</v>
      </c>
      <c r="H11" s="3">
        <f>F11+F11*G11</f>
        <v>1335.6</v>
      </c>
      <c r="K11" s="142" t="s">
        <v>59</v>
      </c>
      <c r="L11" s="49" t="s">
        <v>48</v>
      </c>
      <c r="M11" s="47">
        <v>3</v>
      </c>
    </row>
    <row r="12" spans="1:22" ht="47.25">
      <c r="A12" s="156" t="s">
        <v>85</v>
      </c>
      <c r="B12" s="158">
        <v>742</v>
      </c>
      <c r="C12" s="4">
        <v>0.25</v>
      </c>
      <c r="D12" s="3">
        <f t="shared" ref="D12:D13" si="0">B12+B12*C12</f>
        <v>927.5</v>
      </c>
      <c r="E12" s="4">
        <v>0.2</v>
      </c>
      <c r="F12" s="3">
        <f t="shared" ref="F12:H13" si="1">D12+D12*E12</f>
        <v>1113</v>
      </c>
      <c r="G12" s="4">
        <v>0.2</v>
      </c>
      <c r="H12" s="3">
        <f t="shared" si="1"/>
        <v>1335.6</v>
      </c>
      <c r="K12" s="142"/>
      <c r="L12" s="50" t="s">
        <v>49</v>
      </c>
      <c r="M12" s="53" t="s">
        <v>53</v>
      </c>
    </row>
    <row r="13" spans="1:22">
      <c r="A13" s="156" t="s">
        <v>86</v>
      </c>
      <c r="B13" s="158">
        <v>500</v>
      </c>
      <c r="C13" s="4">
        <v>0.5</v>
      </c>
      <c r="D13" s="3">
        <f t="shared" si="0"/>
        <v>750</v>
      </c>
      <c r="E13" s="4">
        <v>0.45</v>
      </c>
      <c r="F13" s="3">
        <f t="shared" si="1"/>
        <v>1087.5</v>
      </c>
      <c r="G13" s="4">
        <v>0.2</v>
      </c>
      <c r="H13" s="3">
        <f t="shared" si="1"/>
        <v>1305</v>
      </c>
      <c r="K13" s="142"/>
      <c r="L13" s="50" t="s">
        <v>51</v>
      </c>
      <c r="M13" s="42">
        <v>6600</v>
      </c>
    </row>
    <row r="14" spans="1:22" ht="60">
      <c r="A14" s="8"/>
      <c r="H14" s="20" t="s">
        <v>58</v>
      </c>
    </row>
  </sheetData>
  <mergeCells count="3">
    <mergeCell ref="C7:F7"/>
    <mergeCell ref="N4:V7"/>
    <mergeCell ref="K11:K1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DEFFA-24F5-42A6-8EF8-1CB7C94DB938}">
  <dimension ref="A1:N14"/>
  <sheetViews>
    <sheetView zoomScale="57" zoomScaleNormal="57" workbookViewId="0">
      <selection activeCell="A31" sqref="A31"/>
    </sheetView>
  </sheetViews>
  <sheetFormatPr defaultColWidth="11.42578125" defaultRowHeight="21"/>
  <cols>
    <col min="1" max="1" width="14.28515625" style="10" customWidth="1"/>
    <col min="2" max="2" width="12" style="2" customWidth="1"/>
    <col min="3" max="3" width="6" style="2" bestFit="1" customWidth="1"/>
    <col min="4" max="4" width="11.42578125" style="2"/>
    <col min="5" max="5" width="4.5703125" style="2" bestFit="1" customWidth="1"/>
    <col min="6" max="6" width="11.42578125" style="2"/>
    <col min="7" max="7" width="4.5703125" style="2" bestFit="1" customWidth="1"/>
    <col min="8" max="8" width="11.42578125" style="2"/>
    <col min="9" max="9" width="4.5703125" style="2" bestFit="1" customWidth="1"/>
    <col min="10" max="11" width="11.42578125" style="2"/>
    <col min="12" max="12" width="13.28515625" style="2" customWidth="1"/>
    <col min="13" max="16384" width="11.42578125" style="2"/>
  </cols>
  <sheetData>
    <row r="1" spans="1:14" ht="28.5">
      <c r="A1" s="81" t="s">
        <v>69</v>
      </c>
    </row>
    <row r="2" spans="1:14" ht="15">
      <c r="A2" s="82"/>
    </row>
    <row r="3" spans="1:14" ht="15">
      <c r="A3" s="82"/>
    </row>
    <row r="4" spans="1:14" ht="15">
      <c r="A4" s="82"/>
    </row>
    <row r="5" spans="1:14" ht="15">
      <c r="A5" s="82"/>
    </row>
    <row r="7" spans="1:14" s="6" customFormat="1">
      <c r="C7" s="27"/>
      <c r="D7" s="27"/>
      <c r="E7" s="27"/>
      <c r="F7" s="27"/>
      <c r="G7" s="27"/>
      <c r="H7" s="27"/>
      <c r="I7" s="139" t="s">
        <v>17</v>
      </c>
      <c r="J7" s="140"/>
      <c r="L7" s="29"/>
      <c r="M7" s="29"/>
      <c r="N7" s="48" t="s">
        <v>17</v>
      </c>
    </row>
    <row r="8" spans="1:14" s="1" customFormat="1" ht="22.5">
      <c r="A8" s="6"/>
      <c r="B8" s="7" t="s">
        <v>15</v>
      </c>
      <c r="C8" s="7"/>
      <c r="D8" s="7" t="s">
        <v>3</v>
      </c>
      <c r="E8" s="7"/>
      <c r="F8" s="7" t="s">
        <v>4</v>
      </c>
      <c r="G8" s="7"/>
      <c r="H8" s="7" t="s">
        <v>5</v>
      </c>
      <c r="I8" s="7"/>
      <c r="J8" s="7" t="s">
        <v>6</v>
      </c>
      <c r="L8" s="31" t="s">
        <v>36</v>
      </c>
      <c r="M8" s="48" t="s">
        <v>2</v>
      </c>
      <c r="N8" s="38">
        <v>100</v>
      </c>
    </row>
    <row r="9" spans="1:14" ht="22.5">
      <c r="A9" s="80" t="s">
        <v>0</v>
      </c>
      <c r="B9" s="3">
        <f>SUM(B10:B13)</f>
        <v>4090</v>
      </c>
      <c r="C9" s="4"/>
      <c r="D9" s="3">
        <f>SUM(D10:D13)</f>
        <v>5455</v>
      </c>
      <c r="E9" s="4"/>
      <c r="F9" s="3">
        <f>SUM(F10:F13)</f>
        <v>7297.75</v>
      </c>
      <c r="G9" s="4"/>
      <c r="H9" s="3">
        <f>SUM(H10:H13)</f>
        <v>9430.0750000000007</v>
      </c>
      <c r="I9" s="4"/>
      <c r="J9" s="3">
        <f>SUM(J10:J13)</f>
        <v>12262.0975</v>
      </c>
      <c r="L9" s="31" t="s">
        <v>37</v>
      </c>
      <c r="M9" s="48" t="s">
        <v>0</v>
      </c>
      <c r="N9" s="41">
        <v>10000</v>
      </c>
    </row>
    <row r="10" spans="1:14" ht="37.5">
      <c r="A10" s="11" t="s">
        <v>2</v>
      </c>
      <c r="B10" s="12">
        <v>190</v>
      </c>
      <c r="C10" s="13"/>
      <c r="D10" s="12">
        <v>190</v>
      </c>
      <c r="E10" s="13"/>
      <c r="F10" s="12">
        <v>190</v>
      </c>
      <c r="G10" s="13"/>
      <c r="H10" s="12">
        <v>190</v>
      </c>
      <c r="I10" s="13"/>
      <c r="J10" s="56">
        <v>250</v>
      </c>
      <c r="L10" s="31" t="s">
        <v>46</v>
      </c>
      <c r="M10" s="50" t="s">
        <v>49</v>
      </c>
      <c r="N10" s="38" t="s">
        <v>40</v>
      </c>
    </row>
    <row r="11" spans="1:14" ht="45">
      <c r="A11" s="156" t="s">
        <v>84</v>
      </c>
      <c r="B11" s="3">
        <v>1300</v>
      </c>
      <c r="C11" s="4">
        <v>0.35</v>
      </c>
      <c r="D11" s="3">
        <f>B11+B11*C11</f>
        <v>1755</v>
      </c>
      <c r="E11" s="4">
        <v>0.35</v>
      </c>
      <c r="F11" s="3">
        <f>D11+D11*E11</f>
        <v>2369.25</v>
      </c>
      <c r="G11" s="4">
        <v>0.3</v>
      </c>
      <c r="H11" s="3">
        <f>F11+F11*G11</f>
        <v>3080.0250000000001</v>
      </c>
      <c r="I11" s="4">
        <v>0.3</v>
      </c>
      <c r="J11" s="3">
        <f>H11+H11*I11</f>
        <v>4004.0325000000003</v>
      </c>
      <c r="L11" s="31" t="s">
        <v>47</v>
      </c>
      <c r="M11" s="50" t="s">
        <v>38</v>
      </c>
      <c r="N11" s="41">
        <v>1000</v>
      </c>
    </row>
    <row r="12" spans="1:14" ht="56.25">
      <c r="A12" s="156" t="s">
        <v>85</v>
      </c>
      <c r="B12" s="3">
        <v>1300</v>
      </c>
      <c r="C12" s="4">
        <v>0.35</v>
      </c>
      <c r="D12" s="3">
        <f t="shared" ref="D12:D13" si="0">B12+B12*C12</f>
        <v>1755</v>
      </c>
      <c r="E12" s="4">
        <v>0.35</v>
      </c>
      <c r="F12" s="3">
        <f t="shared" ref="F12:H13" si="1">D12+D12*E12</f>
        <v>2369.25</v>
      </c>
      <c r="G12" s="4">
        <v>0.3</v>
      </c>
      <c r="H12" s="3">
        <f t="shared" si="1"/>
        <v>3080.0250000000001</v>
      </c>
      <c r="I12" s="4">
        <v>0.3</v>
      </c>
      <c r="J12" s="3">
        <f>H12+H12*I12</f>
        <v>4004.0325000000003</v>
      </c>
      <c r="L12" s="143" t="s">
        <v>59</v>
      </c>
      <c r="M12" s="50" t="s">
        <v>48</v>
      </c>
      <c r="N12" s="40">
        <v>4</v>
      </c>
    </row>
    <row r="13" spans="1:14" ht="63">
      <c r="A13" s="156" t="s">
        <v>86</v>
      </c>
      <c r="B13" s="3">
        <v>1300</v>
      </c>
      <c r="C13" s="4">
        <v>0.35</v>
      </c>
      <c r="D13" s="3">
        <f t="shared" si="0"/>
        <v>1755</v>
      </c>
      <c r="E13" s="4">
        <v>0.35</v>
      </c>
      <c r="F13" s="3">
        <f t="shared" si="1"/>
        <v>2369.25</v>
      </c>
      <c r="G13" s="4">
        <v>0.3</v>
      </c>
      <c r="H13" s="3">
        <f t="shared" si="1"/>
        <v>3080.0250000000001</v>
      </c>
      <c r="I13" s="4">
        <v>0.3</v>
      </c>
      <c r="J13" s="3">
        <f>H13+H13*I13</f>
        <v>4004.0325000000003</v>
      </c>
      <c r="L13" s="143"/>
      <c r="M13" s="50" t="s">
        <v>49</v>
      </c>
      <c r="N13" s="53" t="s">
        <v>60</v>
      </c>
    </row>
    <row r="14" spans="1:14" ht="105">
      <c r="A14" s="8"/>
      <c r="F14" s="20" t="s">
        <v>134</v>
      </c>
      <c r="J14" s="20" t="s">
        <v>135</v>
      </c>
      <c r="L14" s="143"/>
      <c r="M14" s="50" t="s">
        <v>51</v>
      </c>
      <c r="N14" s="42">
        <v>19800</v>
      </c>
    </row>
  </sheetData>
  <mergeCells count="2">
    <mergeCell ref="I7:J7"/>
    <mergeCell ref="L12:L1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B6806-C686-42AD-83A3-32625EAB07EA}">
  <dimension ref="A1:V23"/>
  <sheetViews>
    <sheetView zoomScale="58" zoomScaleNormal="58" workbookViewId="0">
      <selection activeCell="A41" sqref="A41"/>
    </sheetView>
  </sheetViews>
  <sheetFormatPr defaultColWidth="11.42578125" defaultRowHeight="21"/>
  <cols>
    <col min="1" max="1" width="14.85546875" style="10" customWidth="1"/>
    <col min="2" max="2" width="12" style="2" customWidth="1"/>
    <col min="3" max="3" width="6" style="2" bestFit="1" customWidth="1"/>
    <col min="4" max="4" width="11.42578125" style="2"/>
    <col min="5" max="5" width="5.7109375" style="2" bestFit="1" customWidth="1"/>
    <col min="6" max="6" width="11.42578125" style="2"/>
    <col min="7" max="7" width="5.7109375" style="2" bestFit="1" customWidth="1"/>
    <col min="8" max="8" width="11.42578125" style="2"/>
    <col min="9" max="9" width="4.5703125" style="2" bestFit="1" customWidth="1"/>
    <col min="10" max="10" width="11.42578125" style="2"/>
    <col min="11" max="11" width="5.42578125" style="2" bestFit="1" customWidth="1"/>
    <col min="12" max="12" width="11.42578125" style="2"/>
    <col min="13" max="13" width="4.5703125" style="2" bestFit="1" customWidth="1"/>
    <col min="14" max="15" width="11.42578125" style="2"/>
    <col min="16" max="16" width="15.140625" style="2" customWidth="1"/>
    <col min="17" max="17" width="11.42578125" style="2"/>
    <col min="18" max="18" width="16.5703125" style="2" customWidth="1"/>
    <col min="19" max="16384" width="11.42578125" style="2"/>
  </cols>
  <sheetData>
    <row r="1" spans="1:22" ht="15">
      <c r="A1" s="17"/>
    </row>
    <row r="2" spans="1:22" ht="15">
      <c r="A2" s="17"/>
    </row>
    <row r="3" spans="1:22" ht="15">
      <c r="A3" s="17"/>
    </row>
    <row r="4" spans="1:22">
      <c r="A4" s="16" t="s">
        <v>95</v>
      </c>
    </row>
    <row r="5" spans="1:22" ht="15">
      <c r="A5" s="17" t="s">
        <v>20</v>
      </c>
    </row>
    <row r="6" spans="1:22">
      <c r="A6" s="8"/>
    </row>
    <row r="7" spans="1:22" s="6" customFormat="1">
      <c r="C7" s="88"/>
      <c r="D7" s="89"/>
      <c r="E7" s="89"/>
      <c r="F7" s="89"/>
      <c r="G7" s="89"/>
      <c r="H7" s="89"/>
      <c r="I7" s="89"/>
      <c r="J7" s="89"/>
      <c r="K7" s="89"/>
      <c r="L7" s="90"/>
      <c r="M7" s="139" t="s">
        <v>94</v>
      </c>
      <c r="N7" s="140"/>
      <c r="P7" s="58"/>
      <c r="Q7" s="58"/>
      <c r="R7" s="48" t="s">
        <v>94</v>
      </c>
      <c r="T7" s="58"/>
      <c r="U7" s="58"/>
      <c r="V7" s="48" t="s">
        <v>21</v>
      </c>
    </row>
    <row r="8" spans="1:22" s="1" customFormat="1" ht="22.5">
      <c r="A8" s="6"/>
      <c r="B8" s="7" t="s">
        <v>15</v>
      </c>
      <c r="C8" s="7"/>
      <c r="D8" s="7" t="s">
        <v>3</v>
      </c>
      <c r="E8" s="7"/>
      <c r="F8" s="7" t="s">
        <v>4</v>
      </c>
      <c r="G8" s="7"/>
      <c r="H8" s="7" t="s">
        <v>5</v>
      </c>
      <c r="I8" s="7"/>
      <c r="J8" s="7" t="s">
        <v>6</v>
      </c>
      <c r="K8" s="18"/>
      <c r="L8" s="7" t="s">
        <v>7</v>
      </c>
      <c r="M8" s="18"/>
      <c r="N8" s="7" t="s">
        <v>8</v>
      </c>
      <c r="P8" s="31" t="s">
        <v>36</v>
      </c>
      <c r="Q8" s="48" t="s">
        <v>2</v>
      </c>
      <c r="R8" s="38">
        <v>100</v>
      </c>
      <c r="T8" s="31" t="s">
        <v>36</v>
      </c>
      <c r="U8" s="48" t="s">
        <v>2</v>
      </c>
      <c r="V8" s="38">
        <v>100</v>
      </c>
    </row>
    <row r="9" spans="1:22" ht="22.5">
      <c r="A9" s="9" t="s">
        <v>0</v>
      </c>
      <c r="B9" s="3">
        <f>SUM(B10:B14)</f>
        <v>12250</v>
      </c>
      <c r="C9" s="4"/>
      <c r="D9" s="3">
        <f>SUM(D10:D14)</f>
        <v>14150</v>
      </c>
      <c r="E9" s="4"/>
      <c r="F9" s="3">
        <f>SUM(F10:F14)</f>
        <v>16420</v>
      </c>
      <c r="G9" s="4"/>
      <c r="H9" s="3">
        <f>SUM(H10:H14)</f>
        <v>18247</v>
      </c>
      <c r="I9" s="4"/>
      <c r="J9" s="3">
        <f>SUM(J10:J14)</f>
        <v>20262.699999999997</v>
      </c>
      <c r="K9" s="4"/>
      <c r="L9" s="3">
        <f>SUM(L10:L14)</f>
        <v>21465.834999999999</v>
      </c>
      <c r="M9" s="4"/>
      <c r="N9" s="3">
        <f>SUM(N10:N14)</f>
        <v>22839.876749999999</v>
      </c>
      <c r="P9" s="31" t="s">
        <v>37</v>
      </c>
      <c r="Q9" s="48" t="s">
        <v>0</v>
      </c>
      <c r="R9" s="41">
        <v>22500</v>
      </c>
      <c r="T9" s="31" t="s">
        <v>37</v>
      </c>
      <c r="U9" s="48" t="s">
        <v>0</v>
      </c>
      <c r="V9" s="41">
        <v>35000</v>
      </c>
    </row>
    <row r="10" spans="1:22" s="46" customFormat="1" ht="37.5">
      <c r="A10" s="11" t="s">
        <v>2</v>
      </c>
      <c r="B10" s="12">
        <v>250</v>
      </c>
      <c r="C10" s="13"/>
      <c r="D10" s="28">
        <v>250</v>
      </c>
      <c r="E10" s="13"/>
      <c r="F10" s="12">
        <v>250</v>
      </c>
      <c r="G10" s="13"/>
      <c r="H10" s="12">
        <v>250</v>
      </c>
      <c r="I10" s="13"/>
      <c r="J10" s="28">
        <v>250</v>
      </c>
      <c r="K10" s="13"/>
      <c r="L10" s="12">
        <v>250</v>
      </c>
      <c r="M10" s="13"/>
      <c r="N10" s="15">
        <v>300</v>
      </c>
      <c r="P10" s="54" t="s">
        <v>46</v>
      </c>
      <c r="Q10" s="49" t="s">
        <v>49</v>
      </c>
      <c r="R10" s="55" t="s">
        <v>70</v>
      </c>
      <c r="T10" s="54" t="s">
        <v>46</v>
      </c>
      <c r="U10" s="49" t="s">
        <v>49</v>
      </c>
      <c r="V10" s="55" t="s">
        <v>41</v>
      </c>
    </row>
    <row r="11" spans="1:22" ht="45">
      <c r="A11" s="156" t="s">
        <v>84</v>
      </c>
      <c r="B11" s="3">
        <v>4000</v>
      </c>
      <c r="C11" s="4">
        <v>0.15</v>
      </c>
      <c r="D11" s="3">
        <f>B11+B11*C11</f>
        <v>4600</v>
      </c>
      <c r="E11" s="4">
        <v>0.15</v>
      </c>
      <c r="F11" s="3">
        <f>D11+D11*E11</f>
        <v>5290</v>
      </c>
      <c r="G11" s="4">
        <v>0.1</v>
      </c>
      <c r="H11" s="3">
        <f>F11+F11*G11</f>
        <v>5819</v>
      </c>
      <c r="I11" s="4">
        <v>0.1</v>
      </c>
      <c r="J11" s="3">
        <f>H11+H11*I11</f>
        <v>6400.9</v>
      </c>
      <c r="K11" s="4">
        <v>0.05</v>
      </c>
      <c r="L11" s="3">
        <f>J11+J11*K11</f>
        <v>6720.9449999999997</v>
      </c>
      <c r="M11" s="4">
        <v>0.05</v>
      </c>
      <c r="N11" s="3">
        <f>L11+L11*M11</f>
        <v>7056.9922499999993</v>
      </c>
      <c r="P11" s="31" t="s">
        <v>47</v>
      </c>
      <c r="Q11" s="49" t="s">
        <v>38</v>
      </c>
      <c r="R11" s="57"/>
      <c r="T11" s="31" t="s">
        <v>47</v>
      </c>
      <c r="U11" s="49" t="s">
        <v>38</v>
      </c>
      <c r="V11" s="57">
        <v>1000</v>
      </c>
    </row>
    <row r="12" spans="1:22">
      <c r="A12" s="156" t="s">
        <v>85</v>
      </c>
      <c r="B12" s="3">
        <v>4000</v>
      </c>
      <c r="C12" s="4">
        <v>0.15</v>
      </c>
      <c r="D12" s="3">
        <f t="shared" ref="D12:N13" si="0">B12+B12*C12</f>
        <v>4600</v>
      </c>
      <c r="E12" s="4">
        <v>0.15</v>
      </c>
      <c r="F12" s="3">
        <f t="shared" si="0"/>
        <v>5290</v>
      </c>
      <c r="G12" s="4">
        <v>0.1</v>
      </c>
      <c r="H12" s="3">
        <f t="shared" si="0"/>
        <v>5819</v>
      </c>
      <c r="I12" s="4">
        <v>0.1</v>
      </c>
      <c r="J12" s="3">
        <f t="shared" si="0"/>
        <v>6400.9</v>
      </c>
      <c r="K12" s="4">
        <v>0.05</v>
      </c>
      <c r="L12" s="3">
        <f t="shared" si="0"/>
        <v>6720.9449999999997</v>
      </c>
      <c r="M12" s="4">
        <v>0.05</v>
      </c>
      <c r="N12" s="3">
        <f t="shared" si="0"/>
        <v>7056.9922499999993</v>
      </c>
    </row>
    <row r="13" spans="1:22">
      <c r="A13" s="156" t="s">
        <v>86</v>
      </c>
      <c r="B13" s="3">
        <v>4000</v>
      </c>
      <c r="C13" s="4">
        <v>0.15</v>
      </c>
      <c r="D13" s="3">
        <f t="shared" si="0"/>
        <v>4600</v>
      </c>
      <c r="E13" s="4">
        <v>0.15</v>
      </c>
      <c r="F13" s="3">
        <f t="shared" si="0"/>
        <v>5290</v>
      </c>
      <c r="G13" s="4">
        <v>0.1</v>
      </c>
      <c r="H13" s="3">
        <f t="shared" si="0"/>
        <v>5819</v>
      </c>
      <c r="I13" s="4">
        <v>0.1</v>
      </c>
      <c r="J13" s="3">
        <f t="shared" si="0"/>
        <v>6400.9</v>
      </c>
      <c r="K13" s="4">
        <v>0.05</v>
      </c>
      <c r="L13" s="3">
        <f t="shared" si="0"/>
        <v>6720.9449999999997</v>
      </c>
      <c r="M13" s="4">
        <v>0.05</v>
      </c>
      <c r="N13" s="3">
        <f t="shared" si="0"/>
        <v>7056.9922499999993</v>
      </c>
    </row>
    <row r="14" spans="1:22">
      <c r="A14" s="156" t="s">
        <v>89</v>
      </c>
      <c r="B14" s="3">
        <v>0</v>
      </c>
      <c r="C14" s="4">
        <v>1</v>
      </c>
      <c r="D14" s="3">
        <v>100</v>
      </c>
      <c r="E14" s="4">
        <v>2</v>
      </c>
      <c r="F14" s="3">
        <f t="shared" ref="F14" si="1">D14+D14*E14</f>
        <v>300</v>
      </c>
      <c r="G14" s="4">
        <v>0.8</v>
      </c>
      <c r="H14" s="3">
        <f t="shared" ref="H14" si="2">F14+F14*G14</f>
        <v>540</v>
      </c>
      <c r="I14" s="4">
        <v>0.5</v>
      </c>
      <c r="J14" s="3">
        <f t="shared" ref="J14" si="3">H14+H14*I14</f>
        <v>810</v>
      </c>
      <c r="K14" s="4">
        <v>0.3</v>
      </c>
      <c r="L14" s="3">
        <f t="shared" ref="L14" si="4">J14+J14*K14</f>
        <v>1053</v>
      </c>
      <c r="M14" s="4">
        <v>0.3</v>
      </c>
      <c r="N14" s="3">
        <f t="shared" ref="N14" si="5">L14+L14*M14</f>
        <v>1368.9</v>
      </c>
      <c r="P14" s="83"/>
    </row>
    <row r="16" spans="1:22">
      <c r="A16" s="6"/>
      <c r="B16" s="6"/>
      <c r="C16" s="88"/>
      <c r="D16" s="89"/>
      <c r="E16" s="89"/>
      <c r="F16" s="89"/>
      <c r="G16" s="89"/>
      <c r="H16" s="89"/>
      <c r="I16" s="89"/>
      <c r="J16" s="89"/>
    </row>
    <row r="17" spans="1:22">
      <c r="A17" s="6"/>
      <c r="B17" s="7" t="s">
        <v>15</v>
      </c>
      <c r="C17" s="7"/>
      <c r="D17" s="7" t="s">
        <v>3</v>
      </c>
      <c r="E17" s="7"/>
      <c r="F17" s="7" t="s">
        <v>4</v>
      </c>
      <c r="G17" s="7"/>
      <c r="H17" s="7" t="s">
        <v>5</v>
      </c>
      <c r="I17" s="139" t="s">
        <v>21</v>
      </c>
      <c r="J17" s="140"/>
      <c r="V17" s="2" t="s">
        <v>19</v>
      </c>
    </row>
    <row r="18" spans="1:22">
      <c r="A18" s="85" t="s">
        <v>0</v>
      </c>
      <c r="B18" s="3">
        <f>SUM(B19:B23)</f>
        <v>22600</v>
      </c>
      <c r="C18" s="4"/>
      <c r="D18" s="3">
        <f>SUM(D19:D23)</f>
        <v>26025</v>
      </c>
      <c r="E18" s="4"/>
      <c r="F18" s="3">
        <f>SUM(F19:F23)</f>
        <v>30053.75</v>
      </c>
      <c r="G18" s="4"/>
      <c r="H18" s="3">
        <f>SUM(H19:H23)</f>
        <v>33237.25</v>
      </c>
      <c r="I18" s="4"/>
      <c r="J18" s="3">
        <f>SUM(J19:J23)</f>
        <v>36657.850000000006</v>
      </c>
    </row>
    <row r="19" spans="1:22">
      <c r="A19" s="11" t="s">
        <v>2</v>
      </c>
      <c r="B19" s="12">
        <v>300</v>
      </c>
      <c r="C19" s="13"/>
      <c r="D19" s="15">
        <v>250</v>
      </c>
      <c r="E19" s="13"/>
      <c r="F19" s="12">
        <v>250</v>
      </c>
      <c r="G19" s="13"/>
      <c r="H19" s="12">
        <v>250</v>
      </c>
      <c r="I19" s="13"/>
      <c r="J19" s="28">
        <v>250</v>
      </c>
    </row>
    <row r="20" spans="1:22">
      <c r="A20" s="156" t="s">
        <v>84</v>
      </c>
      <c r="B20" s="3">
        <v>7000</v>
      </c>
      <c r="C20" s="4">
        <v>0.15</v>
      </c>
      <c r="D20" s="3">
        <f>B20+B20*C20</f>
        <v>8050</v>
      </c>
      <c r="E20" s="4">
        <v>0.15</v>
      </c>
      <c r="F20" s="3">
        <f>D20+D20*E20</f>
        <v>9257.5</v>
      </c>
      <c r="G20" s="4">
        <v>0.1</v>
      </c>
      <c r="H20" s="3">
        <f>F20+F20*G20</f>
        <v>10183.25</v>
      </c>
      <c r="I20" s="4">
        <v>0.1</v>
      </c>
      <c r="J20" s="3">
        <f>H20+H20*I20</f>
        <v>11201.575000000001</v>
      </c>
    </row>
    <row r="21" spans="1:22">
      <c r="A21" s="156" t="s">
        <v>85</v>
      </c>
      <c r="B21" s="3">
        <v>7000</v>
      </c>
      <c r="C21" s="4">
        <v>0.15</v>
      </c>
      <c r="D21" s="3">
        <f t="shared" ref="D21:D23" si="6">B21+B21*C21</f>
        <v>8050</v>
      </c>
      <c r="E21" s="4">
        <v>0.15</v>
      </c>
      <c r="F21" s="3">
        <f t="shared" ref="F21:F23" si="7">D21+D21*E21</f>
        <v>9257.5</v>
      </c>
      <c r="G21" s="4">
        <v>0.1</v>
      </c>
      <c r="H21" s="3">
        <f t="shared" ref="H21:H23" si="8">F21+F21*G21</f>
        <v>10183.25</v>
      </c>
      <c r="I21" s="4">
        <v>0.1</v>
      </c>
      <c r="J21" s="3">
        <f t="shared" ref="J21:J23" si="9">H21+H21*I21</f>
        <v>11201.575000000001</v>
      </c>
    </row>
    <row r="22" spans="1:22">
      <c r="A22" s="156" t="s">
        <v>86</v>
      </c>
      <c r="B22" s="3">
        <v>7000</v>
      </c>
      <c r="C22" s="4">
        <v>0.15</v>
      </c>
      <c r="D22" s="3">
        <f t="shared" si="6"/>
        <v>8050</v>
      </c>
      <c r="E22" s="4">
        <v>0.15</v>
      </c>
      <c r="F22" s="3">
        <f t="shared" si="7"/>
        <v>9257.5</v>
      </c>
      <c r="G22" s="4">
        <v>0.1</v>
      </c>
      <c r="H22" s="3">
        <f t="shared" si="8"/>
        <v>10183.25</v>
      </c>
      <c r="I22" s="4">
        <v>0.1</v>
      </c>
      <c r="J22" s="3">
        <f t="shared" si="9"/>
        <v>11201.575000000001</v>
      </c>
    </row>
    <row r="23" spans="1:22">
      <c r="A23" s="156" t="s">
        <v>89</v>
      </c>
      <c r="B23" s="3">
        <v>1300</v>
      </c>
      <c r="C23" s="4">
        <v>0.25</v>
      </c>
      <c r="D23" s="3">
        <f t="shared" si="6"/>
        <v>1625</v>
      </c>
      <c r="E23" s="4">
        <v>0.25</v>
      </c>
      <c r="F23" s="3">
        <f t="shared" si="7"/>
        <v>2031.25</v>
      </c>
      <c r="G23" s="4">
        <v>0.2</v>
      </c>
      <c r="H23" s="3">
        <f t="shared" si="8"/>
        <v>2437.5</v>
      </c>
      <c r="I23" s="4">
        <v>0.15</v>
      </c>
      <c r="J23" s="3">
        <f t="shared" si="9"/>
        <v>2803.125</v>
      </c>
    </row>
  </sheetData>
  <mergeCells count="2">
    <mergeCell ref="M7:N7"/>
    <mergeCell ref="I17:J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459B7-B3D1-4488-A43B-4E7B2D43A3DB}">
  <dimension ref="A1:T16"/>
  <sheetViews>
    <sheetView zoomScale="55" zoomScaleNormal="55" workbookViewId="0">
      <selection activeCell="A42" sqref="A42"/>
    </sheetView>
  </sheetViews>
  <sheetFormatPr defaultColWidth="11.42578125" defaultRowHeight="21"/>
  <cols>
    <col min="1" max="1" width="13.5703125" style="10" customWidth="1"/>
    <col min="2" max="2" width="12" style="2" customWidth="1"/>
    <col min="3" max="3" width="6" style="2" bestFit="1" customWidth="1"/>
    <col min="4" max="4" width="11.42578125" style="2"/>
    <col min="5" max="5" width="5.42578125" style="2" bestFit="1" customWidth="1"/>
    <col min="6" max="6" width="11.42578125" style="2"/>
    <col min="7" max="7" width="5.42578125" style="2" bestFit="1" customWidth="1"/>
    <col min="8" max="8" width="11.42578125" style="2"/>
    <col min="9" max="9" width="5.42578125" style="2" bestFit="1" customWidth="1"/>
    <col min="10" max="10" width="11.42578125" style="2"/>
    <col min="11" max="11" width="4.5703125" style="2" bestFit="1" customWidth="1"/>
    <col min="12" max="12" width="11.42578125" style="2"/>
    <col min="13" max="13" width="4.5703125" style="2" bestFit="1" customWidth="1"/>
    <col min="14" max="14" width="11.42578125" style="2"/>
    <col min="15" max="15" width="4.5703125" style="2" bestFit="1" customWidth="1"/>
    <col min="16" max="16384" width="11.42578125" style="2"/>
  </cols>
  <sheetData>
    <row r="1" spans="1:20" ht="15">
      <c r="A1" s="17"/>
    </row>
    <row r="2" spans="1:20" ht="15">
      <c r="A2" s="17"/>
    </row>
    <row r="3" spans="1:20" ht="15">
      <c r="A3" s="17"/>
    </row>
    <row r="4" spans="1:20">
      <c r="A4" s="16" t="s">
        <v>28</v>
      </c>
    </row>
    <row r="5" spans="1:20">
      <c r="A5" s="8"/>
    </row>
    <row r="6" spans="1:20" s="6" customFormat="1">
      <c r="C6" s="88"/>
      <c r="D6" s="89"/>
      <c r="E6" s="89"/>
      <c r="F6" s="89"/>
      <c r="G6" s="89"/>
      <c r="H6" s="89"/>
      <c r="I6" s="89"/>
      <c r="J6" s="89"/>
      <c r="K6" s="89"/>
      <c r="L6" s="89"/>
      <c r="M6" s="89"/>
      <c r="N6" s="89"/>
      <c r="O6" s="138" t="s">
        <v>22</v>
      </c>
      <c r="P6" s="138"/>
      <c r="R6" s="58"/>
      <c r="S6" s="58"/>
      <c r="T6" s="48" t="s">
        <v>22</v>
      </c>
    </row>
    <row r="7" spans="1:20" s="1" customFormat="1" ht="75">
      <c r="A7" s="6"/>
      <c r="B7" s="26" t="s">
        <v>96</v>
      </c>
      <c r="C7" s="18"/>
      <c r="D7" s="18" t="s">
        <v>3</v>
      </c>
      <c r="E7" s="18"/>
      <c r="F7" s="18" t="s">
        <v>4</v>
      </c>
      <c r="G7" s="18"/>
      <c r="H7" s="18" t="s">
        <v>5</v>
      </c>
      <c r="I7" s="18"/>
      <c r="J7" s="18" t="s">
        <v>6</v>
      </c>
      <c r="K7" s="18"/>
      <c r="L7" s="18" t="s">
        <v>7</v>
      </c>
      <c r="M7" s="18"/>
      <c r="N7" s="18" t="s">
        <v>8</v>
      </c>
      <c r="O7" s="7"/>
      <c r="P7" s="7" t="s">
        <v>9</v>
      </c>
      <c r="R7" s="31" t="s">
        <v>36</v>
      </c>
      <c r="S7" s="48" t="s">
        <v>2</v>
      </c>
      <c r="T7" s="38">
        <v>100</v>
      </c>
    </row>
    <row r="8" spans="1:20" ht="22.5">
      <c r="A8" s="9" t="s">
        <v>0</v>
      </c>
      <c r="B8" s="3">
        <f>SUM(B9:B14)</f>
        <v>36100</v>
      </c>
      <c r="C8" s="4"/>
      <c r="D8" s="3">
        <f>SUM(D9:D14)</f>
        <v>41850</v>
      </c>
      <c r="E8" s="4"/>
      <c r="F8" s="3">
        <f>SUM(F9:F14)</f>
        <v>48517.5</v>
      </c>
      <c r="G8" s="4"/>
      <c r="H8" s="3">
        <f>SUM(H9:H14)</f>
        <v>56357.625</v>
      </c>
      <c r="I8" s="4"/>
      <c r="J8" s="3">
        <f>SUM(J9:J14)</f>
        <v>65653.143749999988</v>
      </c>
      <c r="K8" s="4"/>
      <c r="L8" s="3">
        <f>SUM(L9:L14)</f>
        <v>76419.709062499998</v>
      </c>
      <c r="M8" s="4"/>
      <c r="N8" s="3">
        <f>SUM(N9:N14)</f>
        <v>88992.15760937499</v>
      </c>
      <c r="O8" s="4"/>
      <c r="P8" s="3">
        <f>SUM(P9:P14)</f>
        <v>103616.09648515625</v>
      </c>
      <c r="R8" s="31" t="s">
        <v>37</v>
      </c>
      <c r="S8" s="48" t="s">
        <v>0</v>
      </c>
      <c r="T8" s="41">
        <v>100000</v>
      </c>
    </row>
    <row r="9" spans="1:20" s="46" customFormat="1" ht="37.5">
      <c r="A9" s="11" t="s">
        <v>2</v>
      </c>
      <c r="B9" s="12">
        <v>300</v>
      </c>
      <c r="C9" s="13"/>
      <c r="D9" s="12">
        <v>300</v>
      </c>
      <c r="E9" s="13"/>
      <c r="F9" s="12">
        <v>300</v>
      </c>
      <c r="G9" s="13"/>
      <c r="H9" s="12">
        <v>300</v>
      </c>
      <c r="I9" s="13"/>
      <c r="J9" s="12">
        <v>300</v>
      </c>
      <c r="K9" s="13"/>
      <c r="L9" s="12">
        <v>300</v>
      </c>
      <c r="M9" s="13"/>
      <c r="N9" s="12">
        <v>300</v>
      </c>
      <c r="O9" s="13"/>
      <c r="P9" s="12">
        <v>300</v>
      </c>
      <c r="R9" s="54" t="s">
        <v>46</v>
      </c>
      <c r="S9" s="49" t="s">
        <v>49</v>
      </c>
      <c r="T9" s="55" t="s">
        <v>42</v>
      </c>
    </row>
    <row r="10" spans="1:20" ht="45">
      <c r="A10" s="156" t="s">
        <v>84</v>
      </c>
      <c r="B10" s="3">
        <v>11000</v>
      </c>
      <c r="C10" s="4">
        <v>0.15</v>
      </c>
      <c r="D10" s="3">
        <f>B10+B10*C10</f>
        <v>12650</v>
      </c>
      <c r="E10" s="4">
        <v>0.15</v>
      </c>
      <c r="F10" s="3">
        <f>D10+D10*E10</f>
        <v>14547.5</v>
      </c>
      <c r="G10" s="4">
        <v>0.15</v>
      </c>
      <c r="H10" s="3">
        <f>F10+F10*G10</f>
        <v>16729.625</v>
      </c>
      <c r="I10" s="4">
        <v>0.15</v>
      </c>
      <c r="J10" s="3">
        <f>H10+H10*I10</f>
        <v>19239.068749999999</v>
      </c>
      <c r="K10" s="4">
        <v>0.15</v>
      </c>
      <c r="L10" s="3">
        <f>J10+J10*K10</f>
        <v>22124.929062499999</v>
      </c>
      <c r="M10" s="4">
        <v>0.15</v>
      </c>
      <c r="N10" s="3">
        <f>L10+L10*M10</f>
        <v>25443.668421874998</v>
      </c>
      <c r="O10" s="4">
        <v>0.15</v>
      </c>
      <c r="P10" s="3">
        <f>N10+N10*O10</f>
        <v>29260.218685156247</v>
      </c>
      <c r="R10" s="31" t="s">
        <v>47</v>
      </c>
      <c r="S10" s="49" t="s">
        <v>38</v>
      </c>
      <c r="T10" s="57">
        <v>1000</v>
      </c>
    </row>
    <row r="11" spans="1:20">
      <c r="A11" s="156" t="s">
        <v>85</v>
      </c>
      <c r="B11" s="3">
        <v>11000</v>
      </c>
      <c r="C11" s="4">
        <v>0.15</v>
      </c>
      <c r="D11" s="3">
        <f t="shared" ref="D11:P13" si="0">B11+B11*C11</f>
        <v>12650</v>
      </c>
      <c r="E11" s="4">
        <v>0.15</v>
      </c>
      <c r="F11" s="3">
        <f t="shared" si="0"/>
        <v>14547.5</v>
      </c>
      <c r="G11" s="4">
        <v>0.15</v>
      </c>
      <c r="H11" s="3">
        <f t="shared" si="0"/>
        <v>16729.625</v>
      </c>
      <c r="I11" s="4">
        <v>0.15</v>
      </c>
      <c r="J11" s="3">
        <f t="shared" si="0"/>
        <v>19239.068749999999</v>
      </c>
      <c r="K11" s="4">
        <v>0.15</v>
      </c>
      <c r="L11" s="3">
        <f t="shared" si="0"/>
        <v>22124.929062499999</v>
      </c>
      <c r="M11" s="4">
        <v>0.15</v>
      </c>
      <c r="N11" s="3">
        <f t="shared" si="0"/>
        <v>25443.668421874998</v>
      </c>
      <c r="O11" s="4">
        <v>0.15</v>
      </c>
      <c r="P11" s="3">
        <f t="shared" si="0"/>
        <v>29260.218685156247</v>
      </c>
    </row>
    <row r="12" spans="1:20">
      <c r="A12" s="156" t="s">
        <v>86</v>
      </c>
      <c r="B12" s="3">
        <v>11000</v>
      </c>
      <c r="C12" s="4">
        <v>0.15</v>
      </c>
      <c r="D12" s="3">
        <f t="shared" si="0"/>
        <v>12650</v>
      </c>
      <c r="E12" s="4">
        <v>0.15</v>
      </c>
      <c r="F12" s="3">
        <f t="shared" si="0"/>
        <v>14547.5</v>
      </c>
      <c r="G12" s="4">
        <v>0.15</v>
      </c>
      <c r="H12" s="3">
        <f t="shared" si="0"/>
        <v>16729.625</v>
      </c>
      <c r="I12" s="4">
        <v>0.15</v>
      </c>
      <c r="J12" s="3">
        <f t="shared" si="0"/>
        <v>19239.068749999999</v>
      </c>
      <c r="K12" s="4">
        <v>0.15</v>
      </c>
      <c r="L12" s="3">
        <f t="shared" si="0"/>
        <v>22124.929062499999</v>
      </c>
      <c r="M12" s="4">
        <v>0.15</v>
      </c>
      <c r="N12" s="3">
        <f t="shared" si="0"/>
        <v>25443.668421874998</v>
      </c>
      <c r="O12" s="4">
        <v>0.15</v>
      </c>
      <c r="P12" s="3">
        <f t="shared" si="0"/>
        <v>29260.218685156247</v>
      </c>
    </row>
    <row r="13" spans="1:20">
      <c r="A13" s="156" t="s">
        <v>89</v>
      </c>
      <c r="B13" s="3">
        <v>2800</v>
      </c>
      <c r="C13" s="4">
        <v>0.25</v>
      </c>
      <c r="D13" s="3">
        <f t="shared" si="0"/>
        <v>3500</v>
      </c>
      <c r="E13" s="4">
        <v>0.25</v>
      </c>
      <c r="F13" s="3">
        <f t="shared" si="0"/>
        <v>4375</v>
      </c>
      <c r="G13" s="4">
        <v>0.25</v>
      </c>
      <c r="H13" s="3">
        <f t="shared" si="0"/>
        <v>5468.75</v>
      </c>
      <c r="I13" s="4">
        <v>0.25</v>
      </c>
      <c r="J13" s="3">
        <f t="shared" si="0"/>
        <v>6835.9375</v>
      </c>
      <c r="K13" s="4">
        <v>0.25</v>
      </c>
      <c r="L13" s="3">
        <f t="shared" si="0"/>
        <v>8544.921875</v>
      </c>
      <c r="M13" s="4">
        <v>0.25</v>
      </c>
      <c r="N13" s="3">
        <f t="shared" si="0"/>
        <v>10681.15234375</v>
      </c>
      <c r="O13" s="4">
        <v>0.25</v>
      </c>
      <c r="P13" s="3">
        <f t="shared" si="0"/>
        <v>13351.4404296875</v>
      </c>
    </row>
    <row r="14" spans="1:20">
      <c r="A14" s="156" t="s">
        <v>90</v>
      </c>
      <c r="B14" s="3">
        <v>0</v>
      </c>
      <c r="C14" s="4">
        <v>1</v>
      </c>
      <c r="D14" s="3">
        <v>100</v>
      </c>
      <c r="E14" s="4">
        <v>1</v>
      </c>
      <c r="F14" s="3">
        <f t="shared" ref="F14" si="1">D14+D14*E14</f>
        <v>200</v>
      </c>
      <c r="G14" s="4">
        <v>1</v>
      </c>
      <c r="H14" s="3">
        <f t="shared" ref="H14" si="2">F14+F14*G14</f>
        <v>400</v>
      </c>
      <c r="I14" s="4">
        <v>1</v>
      </c>
      <c r="J14" s="3">
        <f t="shared" ref="J14" si="3">H14+H14*I14</f>
        <v>800</v>
      </c>
      <c r="K14" s="4">
        <v>0.5</v>
      </c>
      <c r="L14" s="3">
        <f t="shared" ref="L14" si="4">J14+J14*K14</f>
        <v>1200</v>
      </c>
      <c r="M14" s="4">
        <v>0.4</v>
      </c>
      <c r="N14" s="3">
        <f t="shared" ref="N14" si="5">L14+L14*M14</f>
        <v>1680</v>
      </c>
      <c r="O14" s="4">
        <v>0.3</v>
      </c>
      <c r="P14" s="3">
        <f t="shared" ref="P14" si="6">N14+N14*O14</f>
        <v>2184</v>
      </c>
    </row>
    <row r="15" spans="1:20" ht="30">
      <c r="P15" s="20" t="s">
        <v>136</v>
      </c>
    </row>
    <row r="16" spans="1:20">
      <c r="L16" s="2" t="s">
        <v>19</v>
      </c>
    </row>
  </sheetData>
  <mergeCells count="1">
    <mergeCell ref="O6:P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Bienvenid@</vt:lpstr>
      <vt:lpstr>ER</vt:lpstr>
      <vt:lpstr>Rangos + Silver Bound</vt:lpstr>
      <vt:lpstr>Visión 2021</vt:lpstr>
      <vt:lpstr>Star &amp; Sr. Star</vt:lpstr>
      <vt:lpstr>Ejecutivo</vt:lpstr>
      <vt:lpstr>Plata</vt:lpstr>
      <vt:lpstr>B2G &amp; Oro</vt:lpstr>
      <vt:lpstr>Platino</vt:lpstr>
      <vt:lpstr>Diamante</vt:lpstr>
      <vt:lpstr>CD</vt:lpstr>
      <vt:lpstr>RCD</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gloza</cp:lastModifiedBy>
  <dcterms:created xsi:type="dcterms:W3CDTF">2020-02-26T19:11:32Z</dcterms:created>
  <dcterms:modified xsi:type="dcterms:W3CDTF">2021-01-27T18:39:00Z</dcterms:modified>
</cp:coreProperties>
</file>